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showInkAnnotation="0" codeName="ThisWorkbook" checkCompatibility="1" autoCompressPictures="0"/>
  <mc:AlternateContent xmlns:mc="http://schemas.openxmlformats.org/markup-compatibility/2006">
    <mc:Choice Requires="x15">
      <x15ac:absPath xmlns:x15ac="http://schemas.microsoft.com/office/spreadsheetml/2010/11/ac" url="/Users/dashri/Library/Mobile Documents/com~apple~CloudDocs/Documents/september 2022/iu program stuff/aro 2023/"/>
    </mc:Choice>
  </mc:AlternateContent>
  <xr:revisionPtr revIDLastSave="0" documentId="13_ncr:1_{099690C2-45ED-754C-BC7E-8027F20951FA}" xr6:coauthVersionLast="47" xr6:coauthVersionMax="47" xr10:uidLastSave="{00000000-0000-0000-0000-000000000000}"/>
  <bookViews>
    <workbookView xWindow="0" yWindow="500" windowWidth="25600" windowHeight="16060" activeTab="4" xr2:uid="{00000000-000D-0000-FFFF-FFFF00000000}"/>
  </bookViews>
  <sheets>
    <sheet name="Time to Completion" sheetId="1" r:id="rId1"/>
    <sheet name="Program Costs" sheetId="5" r:id="rId2"/>
    <sheet name="Internships" sheetId="2" r:id="rId3"/>
    <sheet name="Attrition" sheetId="3" r:id="rId4"/>
    <sheet name="Licensure" sheetId="4" r:id="rId5"/>
    <sheet name="Sheet1" sheetId="7" state="hidden" r:id="rId6"/>
  </sheets>
  <definedNames>
    <definedName name="OLE_LINK1" localSheetId="0">'Time to Completion'!#REF!</definedName>
    <definedName name="_xlnm.Print_Area" localSheetId="3">Attrition!$A$1:$K$18</definedName>
    <definedName name="_xlnm.Print_Area" localSheetId="4">Licensure!$A$1:$D$20</definedName>
    <definedName name="_xlnm.Print_Area" localSheetId="1">'Program Costs'!$A$1:$D$20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 i="3" l="1"/>
  <c r="L8" i="3"/>
  <c r="L7" i="3"/>
  <c r="Z26" i="2"/>
  <c r="Z25" i="2"/>
  <c r="J10" i="2"/>
  <c r="J9" i="2"/>
  <c r="J8" i="2"/>
  <c r="J7" i="2"/>
  <c r="J6" i="2"/>
  <c r="J5" i="2"/>
  <c r="P26" i="2"/>
  <c r="P25" i="2"/>
  <c r="J9" i="3"/>
  <c r="J8" i="3"/>
  <c r="D7" i="3"/>
  <c r="F7" i="3"/>
  <c r="H7" i="3"/>
  <c r="D8" i="3"/>
  <c r="F8" i="3"/>
  <c r="H8" i="3"/>
  <c r="D9" i="3"/>
  <c r="F9" i="3"/>
  <c r="H9" i="3"/>
  <c r="F12" i="1"/>
  <c r="F11" i="1"/>
  <c r="F10" i="1"/>
  <c r="F9" i="1"/>
  <c r="F8" i="1"/>
  <c r="D12" i="1"/>
  <c r="D11" i="1"/>
  <c r="D10" i="1"/>
  <c r="D9" i="1"/>
  <c r="D8" i="1"/>
  <c r="H10" i="2"/>
  <c r="H9" i="2"/>
  <c r="H8" i="2"/>
  <c r="H7" i="2"/>
  <c r="H6" i="2"/>
  <c r="H5" i="2"/>
  <c r="J12" i="1"/>
  <c r="J11" i="1"/>
  <c r="J10" i="1"/>
  <c r="J9" i="1"/>
  <c r="J8" i="1"/>
  <c r="H12" i="1"/>
  <c r="H11" i="1"/>
  <c r="H10" i="1"/>
  <c r="H9" i="1"/>
  <c r="C6" i="4"/>
  <c r="R26" i="2"/>
  <c r="M24" i="2"/>
  <c r="N25" i="2" s="1"/>
  <c r="K24" i="2"/>
  <c r="L26" i="2" s="1"/>
  <c r="I24" i="2"/>
  <c r="J26" i="2" s="1"/>
  <c r="G24" i="2"/>
  <c r="H25" i="2" s="1"/>
  <c r="E24" i="2"/>
  <c r="F26" i="2" s="1"/>
  <c r="C24" i="2"/>
  <c r="D26" i="2" s="1"/>
  <c r="F10" i="2"/>
  <c r="D10" i="2"/>
  <c r="F9" i="2"/>
  <c r="D9" i="2"/>
  <c r="F8" i="2"/>
  <c r="D8" i="2"/>
  <c r="F7" i="2"/>
  <c r="D7" i="2"/>
  <c r="F6" i="2"/>
  <c r="D6" i="2"/>
  <c r="F5" i="2"/>
  <c r="D5" i="2"/>
  <c r="R25" i="2"/>
  <c r="H26" i="2" l="1"/>
  <c r="D25" i="2"/>
  <c r="J25" i="2"/>
  <c r="L25" i="2"/>
  <c r="F25" i="2"/>
  <c r="N26" i="2"/>
</calcChain>
</file>

<file path=xl/sharedStrings.xml><?xml version="1.0" encoding="utf-8"?>
<sst xmlns="http://schemas.openxmlformats.org/spreadsheetml/2006/main" count="199" uniqueCount="74">
  <si>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</si>
  <si>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</si>
  <si>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</si>
  <si>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</si>
  <si>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</si>
  <si>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</si>
  <si>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</si>
  <si>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</si>
  <si>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</si>
  <si>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</si>
  <si>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</si>
  <si>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</si>
  <si>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2010-2011</t>
  </si>
  <si>
    <t>2011-2012</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</si>
  <si>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</si>
  <si>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</si>
  <si>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</si>
  <si>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</si>
  <si>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</si>
  <si>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</si>
  <si>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</si>
  <si>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</si>
  <si>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</si>
  <si>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</si>
  <si>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</si>
  <si>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</si>
  <si>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</si>
  <si>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</si>
  <si>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</si>
  <si>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</si>
  <si>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</si>
  <si>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</si>
  <si>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</si>
  <si>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</si>
  <si>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</si>
  <si>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</si>
  <si>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</si>
  <si>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</si>
  <si>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</si>
  <si>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</si>
  <si>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2012-2013</t>
  </si>
  <si>
    <t>Time to Completion for all students entering the program</t>
  </si>
  <si>
    <t>2013-2014</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</si>
  <si>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</si>
  <si>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</si>
  <si>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</si>
  <si>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</si>
  <si>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</si>
  <si>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</si>
  <si>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2014-2015</t>
  </si>
  <si>
    <t>2015-2016</t>
  </si>
  <si>
    <t>2006-2016</t>
  </si>
  <si>
    <t>2006 to 2016</t>
  </si>
  <si>
    <t>Compliant</t>
  </si>
  <si>
    <t>2016-2017</t>
  </si>
  <si>
    <t>NA</t>
  </si>
  <si>
    <t>2017-2018</t>
  </si>
  <si>
    <t>2018-2019</t>
  </si>
  <si>
    <t>2017-18</t>
  </si>
  <si>
    <t>2018-19</t>
  </si>
  <si>
    <t>2019-20</t>
  </si>
  <si>
    <t>2020-21</t>
  </si>
  <si>
    <t>2011-2019</t>
  </si>
  <si>
    <t>2021-22</t>
  </si>
  <si>
    <t>n/a</t>
  </si>
  <si>
    <t>$10,822/academic year</t>
  </si>
  <si>
    <t>$1,432/ academic year</t>
  </si>
  <si>
    <t>$950/ academic year</t>
  </si>
  <si>
    <t>$36,364/ academic year</t>
  </si>
  <si>
    <t>2019-2020</t>
  </si>
  <si>
    <t>2020-2021</t>
  </si>
  <si>
    <t>2021-2022</t>
  </si>
  <si>
    <t>2022-23</t>
  </si>
  <si>
    <r>
      <t>2022-23</t>
    </r>
    <r>
      <rPr>
        <b/>
        <sz val="11"/>
        <color indexed="8"/>
        <rFont val="Times New Roman"/>
        <family val="1"/>
      </rPr>
      <t xml:space="preserve">
Cohort Cost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</si>
</sst>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sz val="11"/>
      <color indexed="10"/>
      <name val="Calibri"/>
      <family val="2"/>
    </font>
    <font>
      <b/>
      <sz val="14"/>
      <name val="Times New Roman"/>
      <family val="1"/>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0"/>
      <color rgb="FF000000"/>
      <name val="Times New Roman"/>
      <family val="1"/>
    </font>
    <font>
      <sz val="11"/>
      <color theme="1"/>
      <name val="Times New Roman"/>
      <family val="1"/>
    </font>
    <font>
      <b/>
      <sz val="11"/>
      <color theme="1"/>
      <name val="Times New Roman"/>
      <family val="1"/>
    </font>
    <font>
      <sz val="11"/>
      <color theme="1"/>
      <name val="Calibri"/>
      <family val="2"/>
      <scheme val="minor"/>
    </font>
    <font>
      <sz val="10"/>
      <name val="Times New Roman"/>
      <family val="1"/>
    </font>
    <font>
      <sz val="8"/>
      <name val="Calibri"/>
      <family val="2"/>
      <scheme val="minor"/>
    </font>
    <font>
      <u/>
      <sz val="11"/>
      <color theme="10"/>
      <name val="Calibri"/>
      <family val="2"/>
      <scheme val="minor"/>
    </font>
    <font>
      <u/>
      <sz val="11"/>
      <color theme="11"/>
      <name val="Calibri"/>
      <family val="2"/>
      <scheme val="minor"/>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4">
    <border>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style="thin">
        <color auto="1"/>
      </left>
      <right style="medium">
        <color auto="1"/>
      </right>
      <top/>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style="thin">
        <color auto="1"/>
      </top>
      <bottom style="medium">
        <color auto="1"/>
      </bottom>
      <diagonal/>
    </border>
    <border>
      <left style="medium">
        <color auto="1"/>
      </left>
      <right style="thin">
        <color auto="1"/>
      </right>
      <top/>
      <bottom/>
      <diagonal/>
    </border>
    <border>
      <left style="medium">
        <color auto="1"/>
      </left>
      <right style="medium">
        <color auto="1"/>
      </right>
      <top/>
      <bottom style="medium">
        <color auto="1"/>
      </bottom>
      <diagonal/>
    </border>
    <border>
      <left/>
      <right/>
      <top/>
      <bottom style="thin">
        <color auto="1"/>
      </bottom>
      <diagonal/>
    </border>
    <border>
      <left/>
      <right/>
      <top style="medium">
        <color auto="1"/>
      </top>
      <bottom style="thin">
        <color auto="1"/>
      </bottom>
      <diagonal/>
    </border>
  </borders>
  <cellStyleXfs count="27">
    <xf numFmtId="0" fontId="0" fillId="0" borderId="0"/>
    <xf numFmtId="0" fontId="13" fillId="0" borderId="0"/>
    <xf numFmtId="0" fontId="13" fillId="0" borderId="0"/>
    <xf numFmtId="0" fontId="13" fillId="0" borderId="0"/>
    <xf numFmtId="0" fontId="1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52">
    <xf numFmtId="0" fontId="0" fillId="0" borderId="0" xfId="0"/>
    <xf numFmtId="0" fontId="0" fillId="2" borderId="0" xfId="0" applyFill="1"/>
    <xf numFmtId="0" fontId="7"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pplyProtection="1">
      <alignment horizontal="center" vertical="center" wrapText="1"/>
      <protection locked="0"/>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xf>
    <xf numFmtId="0" fontId="7" fillId="2" borderId="2" xfId="0" applyFont="1" applyFill="1" applyBorder="1" applyAlignment="1">
      <alignment vertical="center" wrapText="1"/>
    </xf>
    <xf numFmtId="0" fontId="7" fillId="2" borderId="8" xfId="0" applyFont="1" applyFill="1" applyBorder="1" applyAlignment="1" applyProtection="1">
      <alignment horizontal="center" vertical="center" wrapText="1"/>
      <protection locked="0"/>
    </xf>
    <xf numFmtId="1" fontId="7" fillId="2" borderId="9" xfId="0" applyNumberFormat="1" applyFont="1" applyFill="1" applyBorder="1" applyAlignment="1">
      <alignment horizontal="center" vertical="center" wrapText="1"/>
    </xf>
    <xf numFmtId="0" fontId="7" fillId="2" borderId="10" xfId="0" applyFont="1" applyFill="1" applyBorder="1" applyAlignment="1" applyProtection="1">
      <alignment horizontal="center" vertical="center" wrapText="1"/>
      <protection locked="0"/>
    </xf>
    <xf numFmtId="1" fontId="7" fillId="2" borderId="7"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1" fontId="7" fillId="2" borderId="11" xfId="0" applyNumberFormat="1" applyFont="1" applyFill="1" applyBorder="1" applyAlignment="1">
      <alignment horizontal="center" vertical="center"/>
    </xf>
    <xf numFmtId="0" fontId="7" fillId="2" borderId="12" xfId="0" applyFont="1" applyFill="1" applyBorder="1" applyAlignment="1">
      <alignment vertical="center" wrapText="1"/>
    </xf>
    <xf numFmtId="0" fontId="7" fillId="2" borderId="13" xfId="0" applyFont="1" applyFill="1" applyBorder="1" applyAlignment="1" applyProtection="1">
      <alignment horizontal="center" vertical="center" wrapText="1"/>
      <protection locked="0"/>
    </xf>
    <xf numFmtId="1" fontId="7" fillId="2" borderId="14" xfId="0" applyNumberFormat="1" applyFont="1" applyFill="1" applyBorder="1" applyAlignment="1">
      <alignment horizontal="center" vertical="center" wrapText="1"/>
    </xf>
    <xf numFmtId="0" fontId="7" fillId="2" borderId="15" xfId="0" applyFont="1" applyFill="1" applyBorder="1" applyAlignment="1" applyProtection="1">
      <alignment horizontal="center" vertical="center" wrapText="1"/>
      <protection locked="0"/>
    </xf>
    <xf numFmtId="1" fontId="7" fillId="2" borderId="16" xfId="0" applyNumberFormat="1" applyFont="1" applyFill="1" applyBorder="1" applyAlignment="1">
      <alignment horizontal="center" vertical="center" wrapText="1"/>
    </xf>
    <xf numFmtId="0" fontId="7" fillId="2" borderId="15" xfId="0" applyFont="1" applyFill="1" applyBorder="1" applyAlignment="1">
      <alignment horizontal="center" vertical="center"/>
    </xf>
    <xf numFmtId="1" fontId="7" fillId="2" borderId="17" xfId="0" applyNumberFormat="1" applyFont="1" applyFill="1" applyBorder="1" applyAlignment="1">
      <alignment horizontal="center" vertical="center"/>
    </xf>
    <xf numFmtId="0" fontId="8" fillId="2" borderId="18" xfId="0" applyFont="1" applyFill="1" applyBorder="1" applyAlignment="1">
      <alignment vertical="center"/>
    </xf>
    <xf numFmtId="0" fontId="9" fillId="2" borderId="0" xfId="0" applyFont="1" applyFill="1" applyAlignment="1">
      <alignment vertical="center"/>
    </xf>
    <xf numFmtId="0" fontId="7" fillId="2" borderId="5" xfId="0" applyFont="1" applyFill="1" applyBorder="1" applyAlignment="1">
      <alignment vertical="center" wrapText="1"/>
    </xf>
    <xf numFmtId="0" fontId="7" fillId="2" borderId="10" xfId="0" applyFont="1" applyFill="1" applyBorder="1" applyAlignment="1">
      <alignment vertical="center" wrapText="1"/>
    </xf>
    <xf numFmtId="0" fontId="7" fillId="2" borderId="15" xfId="0" applyFont="1" applyFill="1" applyBorder="1" applyAlignment="1">
      <alignment vertical="center" wrapText="1"/>
    </xf>
    <xf numFmtId="0" fontId="8" fillId="3" borderId="19" xfId="0" applyFont="1" applyFill="1" applyBorder="1" applyAlignment="1">
      <alignment horizontal="center" vertical="center"/>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1" fontId="7" fillId="2" borderId="23"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0" fontId="7" fillId="2" borderId="24" xfId="0" applyFont="1" applyFill="1" applyBorder="1" applyAlignment="1" applyProtection="1">
      <alignment horizontal="center" vertical="center" wrapText="1"/>
      <protection locked="0"/>
    </xf>
    <xf numFmtId="0" fontId="7" fillId="2" borderId="0" xfId="0" applyFont="1" applyFill="1" applyAlignment="1">
      <alignment vertical="center"/>
    </xf>
    <xf numFmtId="0" fontId="0" fillId="2" borderId="0" xfId="0" applyFill="1" applyAlignment="1">
      <alignment vertical="center"/>
    </xf>
    <xf numFmtId="0" fontId="7" fillId="2" borderId="5" xfId="0" applyFont="1" applyFill="1" applyBorder="1" applyAlignment="1">
      <alignment horizontal="center" vertical="center" wrapText="1"/>
    </xf>
    <xf numFmtId="1" fontId="7" fillId="2" borderId="11" xfId="0" applyNumberFormat="1"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2" borderId="0" xfId="0" applyFill="1" applyAlignment="1">
      <alignment horizontal="center"/>
    </xf>
    <xf numFmtId="0" fontId="7" fillId="2" borderId="30"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1" xfId="0" applyFont="1" applyFill="1" applyBorder="1" applyAlignment="1">
      <alignment vertical="center" wrapText="1"/>
    </xf>
    <xf numFmtId="1" fontId="7" fillId="2" borderId="32" xfId="0" applyNumberFormat="1" applyFont="1" applyFill="1" applyBorder="1" applyAlignment="1">
      <alignment horizontal="center" vertical="center" wrapText="1"/>
    </xf>
    <xf numFmtId="0" fontId="6" fillId="2" borderId="0" xfId="0" applyFont="1" applyFill="1" applyAlignment="1">
      <alignment vertical="center"/>
    </xf>
    <xf numFmtId="0" fontId="7" fillId="2" borderId="33" xfId="0" applyFont="1" applyFill="1" applyBorder="1" applyAlignment="1">
      <alignment vertical="center" wrapText="1"/>
    </xf>
    <xf numFmtId="0" fontId="8" fillId="2" borderId="0" xfId="0" applyFont="1" applyFill="1" applyAlignment="1">
      <alignment vertical="center" wrapText="1"/>
    </xf>
    <xf numFmtId="0" fontId="8" fillId="2" borderId="0" xfId="0" applyFont="1" applyFill="1" applyAlignment="1">
      <alignment horizontal="center" vertical="center" wrapText="1"/>
    </xf>
    <xf numFmtId="0" fontId="8" fillId="3" borderId="1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2" borderId="0" xfId="0" applyFont="1" applyFill="1" applyAlignment="1">
      <alignment vertical="center"/>
    </xf>
    <xf numFmtId="0" fontId="7" fillId="2" borderId="34" xfId="0" applyFont="1" applyFill="1" applyBorder="1" applyAlignment="1" applyProtection="1">
      <alignment horizontal="center" vertical="center" wrapText="1"/>
      <protection locked="0"/>
    </xf>
    <xf numFmtId="0" fontId="7" fillId="2" borderId="3" xfId="0" applyFont="1" applyFill="1" applyBorder="1" applyAlignment="1">
      <alignment vertical="center" wrapText="1"/>
    </xf>
    <xf numFmtId="0" fontId="7" fillId="2" borderId="35" xfId="0" applyFont="1" applyFill="1" applyBorder="1" applyAlignment="1" applyProtection="1">
      <alignment horizontal="center" vertical="center" wrapText="1"/>
      <protection locked="0"/>
    </xf>
    <xf numFmtId="0" fontId="7" fillId="2" borderId="21" xfId="0" applyFont="1" applyFill="1" applyBorder="1" applyAlignment="1">
      <alignment vertical="center" wrapText="1"/>
    </xf>
    <xf numFmtId="9" fontId="7" fillId="2" borderId="36" xfId="0" applyNumberFormat="1" applyFont="1" applyFill="1" applyBorder="1" applyAlignment="1">
      <alignment horizontal="center" vertical="center" wrapText="1"/>
    </xf>
    <xf numFmtId="0" fontId="10" fillId="2" borderId="0" xfId="0" applyFont="1" applyFill="1" applyAlignment="1">
      <alignment vertical="center"/>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7" fillId="2" borderId="26" xfId="0" applyFont="1" applyFill="1" applyBorder="1" applyAlignment="1" applyProtection="1">
      <alignment horizontal="center" vertical="center" wrapText="1"/>
      <protection locked="0"/>
    </xf>
    <xf numFmtId="1" fontId="7" fillId="2" borderId="41" xfId="0" applyNumberFormat="1" applyFont="1" applyFill="1" applyBorder="1" applyAlignment="1">
      <alignment horizontal="center" vertical="center" wrapText="1"/>
    </xf>
    <xf numFmtId="1" fontId="7" fillId="2" borderId="42" xfId="0" applyNumberFormat="1" applyFont="1" applyFill="1" applyBorder="1" applyAlignment="1">
      <alignment horizontal="center" vertical="center" wrapText="1"/>
    </xf>
    <xf numFmtId="0" fontId="11" fillId="2" borderId="0" xfId="0" applyFont="1" applyFill="1"/>
    <xf numFmtId="0" fontId="8" fillId="3" borderId="20" xfId="0" applyFont="1" applyFill="1" applyBorder="1" applyAlignment="1">
      <alignment horizontal="center" vertical="center" wrapText="1"/>
    </xf>
    <xf numFmtId="0" fontId="4" fillId="2" borderId="0" xfId="0" applyFont="1" applyFill="1"/>
    <xf numFmtId="0" fontId="12" fillId="2" borderId="0" xfId="0" applyFont="1" applyFill="1"/>
    <xf numFmtId="0" fontId="12" fillId="3" borderId="21" xfId="0" applyFont="1" applyFill="1" applyBorder="1" applyAlignment="1">
      <alignment horizontal="center"/>
    </xf>
    <xf numFmtId="1" fontId="14" fillId="0" borderId="24" xfId="0" applyNumberFormat="1" applyFont="1" applyBorder="1" applyAlignment="1">
      <alignment horizontal="center" vertical="top"/>
    </xf>
    <xf numFmtId="1" fontId="14" fillId="0" borderId="10" xfId="0" applyNumberFormat="1" applyFont="1" applyBorder="1" applyAlignment="1">
      <alignment horizontal="center" vertical="top"/>
    </xf>
    <xf numFmtId="1" fontId="7" fillId="2" borderId="55" xfId="0" applyNumberFormat="1" applyFont="1" applyFill="1" applyBorder="1" applyAlignment="1">
      <alignment horizontal="center" vertical="center" wrapText="1"/>
    </xf>
    <xf numFmtId="1" fontId="14" fillId="0" borderId="55" xfId="0" applyNumberFormat="1" applyFont="1" applyBorder="1" applyAlignment="1">
      <alignment horizontal="center" vertical="top"/>
    </xf>
    <xf numFmtId="1" fontId="7" fillId="2" borderId="56" xfId="0" applyNumberFormat="1" applyFont="1" applyFill="1" applyBorder="1" applyAlignment="1">
      <alignment horizontal="center" vertical="center" wrapText="1"/>
    </xf>
    <xf numFmtId="1" fontId="14" fillId="0" borderId="56" xfId="0" applyNumberFormat="1" applyFont="1" applyBorder="1" applyAlignment="1">
      <alignment horizontal="center" vertical="top"/>
    </xf>
    <xf numFmtId="1" fontId="14" fillId="0" borderId="57" xfId="0" applyNumberFormat="1" applyFont="1" applyBorder="1" applyAlignment="1">
      <alignment horizontal="center" vertical="top"/>
    </xf>
    <xf numFmtId="1" fontId="11" fillId="0" borderId="10" xfId="0" applyNumberFormat="1" applyFont="1" applyBorder="1" applyAlignment="1">
      <alignment horizontal="center" vertical="top"/>
    </xf>
    <xf numFmtId="1" fontId="11" fillId="0" borderId="15" xfId="0" applyNumberFormat="1" applyFont="1" applyBorder="1" applyAlignment="1">
      <alignment horizontal="center" vertical="top"/>
    </xf>
    <xf numFmtId="164" fontId="0" fillId="0" borderId="11" xfId="0" applyNumberFormat="1" applyBorder="1" applyAlignment="1">
      <alignment horizontal="center" vertical="top"/>
    </xf>
    <xf numFmtId="164" fontId="0" fillId="0" borderId="17" xfId="0" applyNumberFormat="1" applyBorder="1" applyAlignment="1">
      <alignment horizontal="center" vertical="top"/>
    </xf>
    <xf numFmtId="1" fontId="7" fillId="2" borderId="5" xfId="0" applyNumberFormat="1" applyFont="1" applyFill="1" applyBorder="1" applyAlignment="1">
      <alignment horizontal="center" vertical="center" wrapText="1"/>
    </xf>
    <xf numFmtId="1" fontId="7" fillId="2" borderId="24" xfId="0" applyNumberFormat="1" applyFont="1" applyFill="1" applyBorder="1" applyAlignment="1">
      <alignment horizontal="center" vertical="center" wrapText="1"/>
    </xf>
    <xf numFmtId="1" fontId="7" fillId="2" borderId="44" xfId="0" applyNumberFormat="1" applyFont="1" applyFill="1" applyBorder="1" applyAlignment="1">
      <alignment horizontal="center" vertical="center" wrapText="1"/>
    </xf>
    <xf numFmtId="1" fontId="7" fillId="2" borderId="59" xfId="0" applyNumberFormat="1" applyFont="1" applyFill="1" applyBorder="1" applyAlignment="1">
      <alignment horizontal="center" vertical="center" wrapText="1"/>
    </xf>
    <xf numFmtId="1" fontId="7" fillId="2" borderId="60"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62" xfId="0" applyNumberFormat="1" applyFont="1" applyFill="1" applyBorder="1" applyAlignment="1">
      <alignment horizontal="center" vertical="center" wrapText="1"/>
    </xf>
    <xf numFmtId="1" fontId="7" fillId="2" borderId="58" xfId="0"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0" fontId="8" fillId="3" borderId="58" xfId="0" applyFont="1" applyFill="1" applyBorder="1" applyAlignment="1">
      <alignment horizontal="center" vertical="center" wrapText="1"/>
    </xf>
    <xf numFmtId="0" fontId="8" fillId="3" borderId="54" xfId="0" applyFont="1" applyFill="1" applyBorder="1" applyAlignment="1">
      <alignment horizontal="center" vertical="center" wrapText="1"/>
    </xf>
    <xf numFmtId="1" fontId="7" fillId="2" borderId="63" xfId="0" applyNumberFormat="1" applyFont="1" applyFill="1" applyBorder="1" applyAlignment="1">
      <alignment horizontal="center" vertical="center" wrapText="1"/>
    </xf>
    <xf numFmtId="1" fontId="7" fillId="2" borderId="53" xfId="0" applyNumberFormat="1" applyFont="1" applyFill="1" applyBorder="1" applyAlignment="1">
      <alignment horizontal="center" vertical="center" wrapText="1"/>
    </xf>
    <xf numFmtId="1" fontId="18" fillId="0" borderId="6" xfId="0" applyNumberFormat="1" applyFont="1" applyBorder="1" applyAlignment="1">
      <alignment horizontal="center" vertical="center" wrapText="1"/>
    </xf>
    <xf numFmtId="1" fontId="18" fillId="0" borderId="7" xfId="0" applyNumberFormat="1" applyFont="1" applyBorder="1" applyAlignment="1">
      <alignment horizontal="center" vertical="center" wrapText="1"/>
    </xf>
    <xf numFmtId="1" fontId="18" fillId="0" borderId="16" xfId="0" applyNumberFormat="1" applyFont="1" applyBorder="1" applyAlignment="1">
      <alignment horizontal="center" vertical="center" wrapText="1"/>
    </xf>
    <xf numFmtId="1" fontId="18" fillId="2" borderId="57" xfId="0" applyNumberFormat="1"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51" xfId="0" applyFont="1" applyFill="1" applyBorder="1" applyAlignment="1">
      <alignment horizontal="center" vertical="center" wrapText="1"/>
    </xf>
    <xf numFmtId="1" fontId="7" fillId="2" borderId="62" xfId="0" applyNumberFormat="1" applyFont="1" applyFill="1" applyBorder="1" applyAlignment="1">
      <alignment horizontal="center" vertical="center"/>
    </xf>
    <xf numFmtId="1" fontId="7" fillId="2" borderId="53" xfId="0" applyNumberFormat="1" applyFont="1" applyFill="1" applyBorder="1" applyAlignment="1">
      <alignment horizontal="center" vertical="center"/>
    </xf>
    <xf numFmtId="1" fontId="7" fillId="2" borderId="59" xfId="0" applyNumberFormat="1" applyFont="1" applyFill="1" applyBorder="1" applyAlignment="1">
      <alignment horizontal="center" vertical="center"/>
    </xf>
    <xf numFmtId="0" fontId="11" fillId="2" borderId="2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1" fillId="0" borderId="31" xfId="0" applyFont="1" applyBorder="1" applyAlignment="1">
      <alignment horizontal="center" vertical="top"/>
    </xf>
    <xf numFmtId="0" fontId="11" fillId="0" borderId="49" xfId="0" applyFont="1" applyBorder="1" applyAlignment="1">
      <alignment horizontal="center" vertical="top"/>
    </xf>
    <xf numFmtId="0" fontId="18" fillId="0" borderId="53" xfId="0" applyFont="1" applyBorder="1" applyAlignment="1">
      <alignment horizontal="center" vertical="top"/>
    </xf>
    <xf numFmtId="0" fontId="8" fillId="3" borderId="4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43"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2" borderId="0" xfId="0" applyFont="1" applyFill="1" applyAlignment="1">
      <alignment vertical="center"/>
    </xf>
    <xf numFmtId="0" fontId="5" fillId="2" borderId="0" xfId="0" applyFont="1" applyFill="1" applyAlignment="1">
      <alignment horizontal="center" vertical="center"/>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11" fillId="0" borderId="52" xfId="0" applyFont="1" applyBorder="1" applyAlignment="1">
      <alignment horizontal="center" vertical="top"/>
    </xf>
    <xf numFmtId="0" fontId="11" fillId="0" borderId="35" xfId="0" applyFont="1" applyBorder="1" applyAlignment="1">
      <alignment horizontal="center" vertical="top"/>
    </xf>
    <xf numFmtId="0" fontId="11" fillId="2" borderId="29"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8" fillId="0" borderId="54" xfId="0" applyFont="1" applyBorder="1" applyAlignment="1">
      <alignment horizontal="center" vertical="top"/>
    </xf>
    <xf numFmtId="0" fontId="11" fillId="2" borderId="33"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32" xfId="0" applyFont="1" applyFill="1" applyBorder="1" applyAlignment="1" applyProtection="1">
      <alignment horizontal="center" vertical="center" wrapText="1"/>
      <protection locked="0"/>
    </xf>
    <xf numFmtId="0" fontId="8" fillId="3" borderId="44"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0" fillId="2" borderId="0" xfId="0" applyFill="1"/>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10" fillId="2" borderId="18" xfId="0" applyFont="1" applyFill="1" applyBorder="1" applyAlignment="1">
      <alignment horizontal="left" vertical="center"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39" xfId="0" applyFont="1" applyFill="1" applyBorder="1" applyAlignment="1">
      <alignment horizontal="center" vertical="center"/>
    </xf>
  </cellXfs>
  <cellStyles count="27">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 name="style1495205262559" xfId="3" xr:uid="{00000000-0005-0000-0000-000017000000}"/>
    <cellStyle name="style1495205262808" xfId="1" xr:uid="{00000000-0005-0000-0000-000018000000}"/>
    <cellStyle name="style1495205262886" xfId="2" xr:uid="{00000000-0005-0000-0000-000019000000}"/>
    <cellStyle name="style1495205263042" xfId="4" xr:uid="{00000000-0005-0000-0000-00001A000000}"/>
  </cellStyles>
  <dxfs count="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111332</xdr:colOff>
      <xdr:row>15</xdr:row>
      <xdr:rowOff>123702</xdr:rowOff>
    </xdr:from>
    <xdr:to>
      <xdr:col>34</xdr:col>
      <xdr:colOff>346363</xdr:colOff>
      <xdr:row>23</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33994" y="3574968"/>
          <a:ext cx="11318668" cy="1447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School Psychology Program admits students directly from undergraduate programs. Indiana</a:t>
          </a:r>
          <a:r>
            <a:rPr lang="en-US" sz="1100" baseline="0"/>
            <a:t> </a:t>
          </a:r>
          <a:r>
            <a:rPr lang="en-US" sz="1100"/>
            <a:t>University permits a transfer of up to 30 applicable graduate credits from another university or college that is not part of the University system. Students entering with a graduate degree in School Psychology may be able to reduce the typical time to completion from about five years to four years. Students entering with graduate degrees in areas such as counseling and clinical psychology typically can transfer about 12 to 21 hours toward their degrees, most often in the form of minor courses or having taken comparable courses. However, the number of years to completion typically is not reduced, but students can expect lighter course loads in some semesters. The number of hours that may be transferred depends upon the coursework completed and its relevance to the program curriculum.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0</xdr:rowOff>
    </xdr:from>
    <xdr:to>
      <xdr:col>2</xdr:col>
      <xdr:colOff>1704975</xdr:colOff>
      <xdr:row>14</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76225" y="1803400"/>
          <a:ext cx="614045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 should be noted that not all graduates seek licensure for the independent practice of psychology, but choose to work in public schools where licensure is not required. All graduates who have sought independent practice licensure have obtained it. The other graduates are licensed or certified as school psychologists by state departments of education and are working in public schools. Also, some graduates enter academic or research positions where licensure is not required. Several graduates are in the process of completing licensure requirements.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B1:X13"/>
  <sheetViews>
    <sheetView showGridLines="0" showRowColHeaders="0" showWhiteSpace="0" view="pageLayout" zoomScale="125" zoomScaleSheetLayoutView="85" zoomScalePageLayoutView="125" workbookViewId="0">
      <selection activeCell="I27" sqref="I27"/>
    </sheetView>
  </sheetViews>
  <sheetFormatPr baseColWidth="10" defaultColWidth="5.6640625" defaultRowHeight="15" x14ac:dyDescent="0.2"/>
  <cols>
    <col min="1" max="1" width="3.1640625" style="1" customWidth="1"/>
    <col min="2" max="2" width="45.5" style="1" customWidth="1"/>
    <col min="3" max="14" width="5.5" style="1" customWidth="1"/>
    <col min="15" max="15" width="5.6640625" style="1"/>
    <col min="16" max="16" width="5.6640625" style="1" bestFit="1"/>
    <col min="17" max="29" width="5.6640625" style="1"/>
    <col min="30" max="30" width="5.6640625" style="1" bestFit="1"/>
    <col min="31" max="35" width="5.6640625" style="1"/>
    <col min="36" max="36" width="8.33203125" style="1" bestFit="1" customWidth="1"/>
    <col min="37" max="16384" width="5.6640625" style="1"/>
  </cols>
  <sheetData>
    <row r="1" spans="2:24" x14ac:dyDescent="0.2">
      <c r="B1" s="122"/>
      <c r="C1" s="122"/>
      <c r="D1" s="122"/>
      <c r="E1" s="122"/>
      <c r="F1" s="122"/>
      <c r="G1" s="122"/>
      <c r="H1" s="122"/>
      <c r="I1" s="122"/>
      <c r="J1" s="122"/>
      <c r="K1" s="122"/>
      <c r="L1" s="122"/>
      <c r="M1" s="122"/>
      <c r="N1" s="122"/>
    </row>
    <row r="2" spans="2:24" ht="19" thickBot="1" x14ac:dyDescent="0.25">
      <c r="B2" s="123" t="s">
        <v>41</v>
      </c>
      <c r="C2" s="123"/>
      <c r="D2" s="123"/>
      <c r="E2" s="123"/>
      <c r="F2" s="123"/>
      <c r="G2" s="123"/>
      <c r="H2" s="123"/>
      <c r="I2" s="123"/>
      <c r="J2" s="123"/>
      <c r="K2" s="123"/>
      <c r="L2" s="123"/>
      <c r="M2" s="123"/>
      <c r="N2" s="123"/>
    </row>
    <row r="3" spans="2:24" ht="15" customHeight="1" thickBot="1" x14ac:dyDescent="0.25">
      <c r="B3" s="100" t="s">
        <v>3</v>
      </c>
      <c r="C3" s="124" t="s">
        <v>42</v>
      </c>
      <c r="D3" s="125"/>
      <c r="E3" s="124" t="s">
        <v>49</v>
      </c>
      <c r="F3" s="125"/>
      <c r="G3" s="124" t="s">
        <v>50</v>
      </c>
      <c r="H3" s="125"/>
      <c r="I3" s="124" t="s">
        <v>54</v>
      </c>
      <c r="J3" s="125"/>
      <c r="K3" s="120" t="s">
        <v>56</v>
      </c>
      <c r="L3" s="121"/>
      <c r="M3" s="120" t="s">
        <v>59</v>
      </c>
      <c r="N3" s="121"/>
      <c r="O3" s="120" t="s">
        <v>60</v>
      </c>
      <c r="P3" s="121"/>
      <c r="Q3" s="118" t="s">
        <v>61</v>
      </c>
      <c r="R3" s="119"/>
      <c r="S3" s="118" t="s">
        <v>63</v>
      </c>
      <c r="T3" s="119"/>
      <c r="U3" s="118" t="s">
        <v>72</v>
      </c>
      <c r="V3" s="119"/>
      <c r="W3" s="118" t="s">
        <v>4</v>
      </c>
      <c r="X3" s="119"/>
    </row>
    <row r="4" spans="2:24" ht="30" x14ac:dyDescent="0.2">
      <c r="B4" s="2" t="s">
        <v>14</v>
      </c>
      <c r="C4" s="111">
        <v>3</v>
      </c>
      <c r="D4" s="112"/>
      <c r="E4" s="113">
        <v>6</v>
      </c>
      <c r="F4" s="114"/>
      <c r="G4" s="135">
        <v>7</v>
      </c>
      <c r="H4" s="136"/>
      <c r="I4" s="137">
        <v>6</v>
      </c>
      <c r="J4" s="112"/>
      <c r="K4" s="135">
        <v>3</v>
      </c>
      <c r="L4" s="136"/>
      <c r="M4" s="135">
        <v>4</v>
      </c>
      <c r="N4" s="136"/>
      <c r="O4" s="135">
        <v>8</v>
      </c>
      <c r="P4" s="136"/>
      <c r="Q4" s="105">
        <v>4</v>
      </c>
      <c r="R4" s="106"/>
      <c r="S4" s="105">
        <v>2</v>
      </c>
      <c r="T4" s="106"/>
      <c r="U4" s="105">
        <v>2</v>
      </c>
      <c r="V4" s="106"/>
      <c r="W4" s="105">
        <v>45</v>
      </c>
      <c r="X4" s="106"/>
    </row>
    <row r="5" spans="2:24" x14ac:dyDescent="0.2">
      <c r="B5" s="3" t="s">
        <v>15</v>
      </c>
      <c r="C5" s="115">
        <v>5.25</v>
      </c>
      <c r="D5" s="116"/>
      <c r="E5" s="117">
        <v>5.49</v>
      </c>
      <c r="F5" s="117"/>
      <c r="G5" s="133">
        <v>6.91</v>
      </c>
      <c r="H5" s="134"/>
      <c r="I5" s="138">
        <v>5.15</v>
      </c>
      <c r="J5" s="139"/>
      <c r="K5" s="133">
        <v>6.33</v>
      </c>
      <c r="L5" s="134"/>
      <c r="M5" s="133">
        <v>5.98</v>
      </c>
      <c r="N5" s="134"/>
      <c r="O5" s="133">
        <v>5.24</v>
      </c>
      <c r="P5" s="134"/>
      <c r="Q5" s="107">
        <v>5.98</v>
      </c>
      <c r="R5" s="108"/>
      <c r="S5" s="107">
        <v>3.92</v>
      </c>
      <c r="T5" s="108"/>
      <c r="U5" s="107">
        <v>3.96</v>
      </c>
      <c r="V5" s="108"/>
      <c r="W5" s="107">
        <v>5.61</v>
      </c>
      <c r="X5" s="108"/>
    </row>
    <row r="6" spans="2:24" ht="16" thickBot="1" x14ac:dyDescent="0.25">
      <c r="B6" s="4" t="s">
        <v>16</v>
      </c>
      <c r="C6" s="126">
        <v>5</v>
      </c>
      <c r="D6" s="127"/>
      <c r="E6" s="130">
        <v>4.58</v>
      </c>
      <c r="F6" s="130"/>
      <c r="G6" s="131">
        <v>6.33</v>
      </c>
      <c r="H6" s="132"/>
      <c r="I6" s="128">
        <v>5</v>
      </c>
      <c r="J6" s="129"/>
      <c r="K6" s="131">
        <v>5</v>
      </c>
      <c r="L6" s="132"/>
      <c r="M6" s="131">
        <v>5.17</v>
      </c>
      <c r="N6" s="132"/>
      <c r="O6" s="131">
        <v>5</v>
      </c>
      <c r="P6" s="132"/>
      <c r="Q6" s="109">
        <v>5.96</v>
      </c>
      <c r="R6" s="110"/>
      <c r="S6" s="109" t="s">
        <v>64</v>
      </c>
      <c r="T6" s="110"/>
      <c r="U6" s="109" t="s">
        <v>64</v>
      </c>
      <c r="V6" s="110"/>
      <c r="W6" s="109">
        <v>5.26</v>
      </c>
      <c r="X6" s="110"/>
    </row>
    <row r="7" spans="2:24" ht="16" thickBot="1" x14ac:dyDescent="0.25">
      <c r="B7" s="29" t="s">
        <v>5</v>
      </c>
      <c r="C7" s="62" t="s">
        <v>1</v>
      </c>
      <c r="D7" s="30" t="s">
        <v>0</v>
      </c>
      <c r="E7" s="62" t="s">
        <v>1</v>
      </c>
      <c r="F7" s="63" t="s">
        <v>0</v>
      </c>
      <c r="G7" s="62" t="s">
        <v>1</v>
      </c>
      <c r="H7" s="63" t="s">
        <v>0</v>
      </c>
      <c r="I7" s="62" t="s">
        <v>1</v>
      </c>
      <c r="J7" s="63" t="s">
        <v>0</v>
      </c>
      <c r="K7" s="62" t="s">
        <v>1</v>
      </c>
      <c r="L7" s="63" t="s">
        <v>0</v>
      </c>
      <c r="M7" s="62" t="s">
        <v>1</v>
      </c>
      <c r="N7" s="63" t="s">
        <v>0</v>
      </c>
      <c r="O7" s="62" t="s">
        <v>1</v>
      </c>
      <c r="P7" s="63" t="s">
        <v>0</v>
      </c>
      <c r="Q7" s="62" t="s">
        <v>1</v>
      </c>
      <c r="R7" s="63" t="s">
        <v>0</v>
      </c>
      <c r="S7" s="101" t="s">
        <v>1</v>
      </c>
      <c r="T7" s="101" t="s">
        <v>0</v>
      </c>
      <c r="U7" s="101" t="s">
        <v>1</v>
      </c>
      <c r="V7" s="101" t="s">
        <v>0</v>
      </c>
      <c r="W7" s="62" t="s">
        <v>1</v>
      </c>
      <c r="X7" s="63" t="s">
        <v>0</v>
      </c>
    </row>
    <row r="8" spans="2:24" x14ac:dyDescent="0.2">
      <c r="B8" s="5" t="s">
        <v>17</v>
      </c>
      <c r="C8" s="72">
        <v>1</v>
      </c>
      <c r="D8" s="74">
        <f>C8/C$4*100</f>
        <v>33.333333333333329</v>
      </c>
      <c r="E8" s="75">
        <v>3</v>
      </c>
      <c r="F8" s="96">
        <f>E8/E$4*100</f>
        <v>50</v>
      </c>
      <c r="G8" s="6">
        <v>2</v>
      </c>
      <c r="H8" s="7">
        <v>29</v>
      </c>
      <c r="I8" s="6">
        <v>2</v>
      </c>
      <c r="J8" s="7">
        <f>I8/I$4*100</f>
        <v>33.333333333333329</v>
      </c>
      <c r="K8" s="83">
        <v>0</v>
      </c>
      <c r="L8" s="7">
        <v>0</v>
      </c>
      <c r="M8" s="83">
        <v>1</v>
      </c>
      <c r="N8" s="7">
        <v>25</v>
      </c>
      <c r="O8" s="83">
        <v>2</v>
      </c>
      <c r="P8" s="7">
        <v>25</v>
      </c>
      <c r="Q8" s="14">
        <v>0</v>
      </c>
      <c r="R8" s="8">
        <v>0</v>
      </c>
      <c r="S8" s="102">
        <v>2</v>
      </c>
      <c r="T8" s="102">
        <v>100</v>
      </c>
      <c r="U8" s="102">
        <v>2</v>
      </c>
      <c r="V8" s="102">
        <v>100</v>
      </c>
      <c r="W8" s="14">
        <v>15</v>
      </c>
      <c r="X8" s="8">
        <v>33</v>
      </c>
    </row>
    <row r="9" spans="2:24" x14ac:dyDescent="0.2">
      <c r="B9" s="9" t="s">
        <v>18</v>
      </c>
      <c r="C9" s="73">
        <v>2</v>
      </c>
      <c r="D9" s="76">
        <f>C9/C$4*100</f>
        <v>66.666666666666657</v>
      </c>
      <c r="E9" s="77">
        <v>1</v>
      </c>
      <c r="F9" s="97">
        <f>E9/E$4*100</f>
        <v>16.666666666666664</v>
      </c>
      <c r="G9" s="12">
        <v>1</v>
      </c>
      <c r="H9" s="13">
        <f>G9/G$4*100</f>
        <v>14.285714285714285</v>
      </c>
      <c r="I9" s="12">
        <v>3</v>
      </c>
      <c r="J9" s="13">
        <f>I9/I$4*100</f>
        <v>50</v>
      </c>
      <c r="K9" s="84">
        <v>2</v>
      </c>
      <c r="L9" s="13">
        <v>67</v>
      </c>
      <c r="M9" s="84">
        <v>2</v>
      </c>
      <c r="N9" s="13">
        <v>50</v>
      </c>
      <c r="O9" s="84">
        <v>5</v>
      </c>
      <c r="P9" s="13">
        <v>63</v>
      </c>
      <c r="Q9" s="14">
        <v>2</v>
      </c>
      <c r="R9" s="15">
        <v>50</v>
      </c>
      <c r="S9" s="103">
        <v>0</v>
      </c>
      <c r="T9" s="103">
        <v>0</v>
      </c>
      <c r="U9" s="103">
        <v>0</v>
      </c>
      <c r="V9" s="103">
        <v>0</v>
      </c>
      <c r="W9" s="14">
        <v>18</v>
      </c>
      <c r="X9" s="15">
        <v>40</v>
      </c>
    </row>
    <row r="10" spans="2:24" x14ac:dyDescent="0.2">
      <c r="B10" s="9" t="s">
        <v>19</v>
      </c>
      <c r="C10" s="79">
        <v>0</v>
      </c>
      <c r="D10" s="76">
        <f>C10/C$4*100</f>
        <v>0</v>
      </c>
      <c r="E10" s="77">
        <v>1</v>
      </c>
      <c r="F10" s="97">
        <f>E10/E$4*100</f>
        <v>16.666666666666664</v>
      </c>
      <c r="G10" s="12">
        <v>1</v>
      </c>
      <c r="H10" s="13">
        <f>G10/G$4*100</f>
        <v>14.285714285714285</v>
      </c>
      <c r="I10" s="12">
        <v>1</v>
      </c>
      <c r="J10" s="13">
        <f>I10/I$4*100</f>
        <v>16.666666666666664</v>
      </c>
      <c r="K10" s="84">
        <v>0</v>
      </c>
      <c r="L10" s="13">
        <v>0</v>
      </c>
      <c r="M10" s="84">
        <v>0</v>
      </c>
      <c r="N10" s="13">
        <v>0</v>
      </c>
      <c r="O10" s="84">
        <v>0</v>
      </c>
      <c r="P10" s="13">
        <v>0</v>
      </c>
      <c r="Q10" s="14">
        <v>1</v>
      </c>
      <c r="R10" s="15">
        <v>25</v>
      </c>
      <c r="S10" s="103">
        <v>0</v>
      </c>
      <c r="T10" s="103">
        <v>0</v>
      </c>
      <c r="U10" s="103">
        <v>0</v>
      </c>
      <c r="V10" s="103">
        <v>0</v>
      </c>
      <c r="W10" s="14">
        <v>4</v>
      </c>
      <c r="X10" s="15">
        <v>9</v>
      </c>
    </row>
    <row r="11" spans="2:24" x14ac:dyDescent="0.2">
      <c r="B11" s="9" t="s">
        <v>20</v>
      </c>
      <c r="C11" s="79">
        <v>0</v>
      </c>
      <c r="D11" s="76">
        <f>C11/C$4*100</f>
        <v>0</v>
      </c>
      <c r="E11" s="77">
        <v>0</v>
      </c>
      <c r="F11" s="97">
        <f>E11/E$4*100</f>
        <v>0</v>
      </c>
      <c r="G11" s="12">
        <v>0</v>
      </c>
      <c r="H11" s="13">
        <f>G11/G$4*100</f>
        <v>0</v>
      </c>
      <c r="I11" s="12">
        <v>0</v>
      </c>
      <c r="J11" s="13">
        <f>I11/I$4*100</f>
        <v>0</v>
      </c>
      <c r="K11" s="84">
        <v>0</v>
      </c>
      <c r="L11" s="13">
        <v>0</v>
      </c>
      <c r="M11" s="84">
        <v>0</v>
      </c>
      <c r="N11" s="13">
        <v>0</v>
      </c>
      <c r="O11" s="84">
        <v>1</v>
      </c>
      <c r="P11" s="13">
        <v>12</v>
      </c>
      <c r="Q11" s="14">
        <v>1</v>
      </c>
      <c r="R11" s="15">
        <v>25</v>
      </c>
      <c r="S11" s="103">
        <v>0</v>
      </c>
      <c r="T11" s="103">
        <v>0</v>
      </c>
      <c r="U11" s="103">
        <v>0</v>
      </c>
      <c r="V11" s="103">
        <v>0</v>
      </c>
      <c r="W11" s="14">
        <v>2</v>
      </c>
      <c r="X11" s="15">
        <v>4</v>
      </c>
    </row>
    <row r="12" spans="2:24" ht="16" thickBot="1" x14ac:dyDescent="0.25">
      <c r="B12" s="16" t="s">
        <v>21</v>
      </c>
      <c r="C12" s="80">
        <v>0</v>
      </c>
      <c r="D12" s="99">
        <f>C12/C$4*100</f>
        <v>0</v>
      </c>
      <c r="E12" s="78">
        <v>1</v>
      </c>
      <c r="F12" s="98">
        <f>E12/E$4*100</f>
        <v>16.666666666666664</v>
      </c>
      <c r="G12" s="19">
        <v>3</v>
      </c>
      <c r="H12" s="20">
        <f>G12/G$4*100</f>
        <v>42.857142857142854</v>
      </c>
      <c r="I12" s="19">
        <v>0</v>
      </c>
      <c r="J12" s="20">
        <f>I12/I$4*100</f>
        <v>0</v>
      </c>
      <c r="K12" s="85">
        <v>1</v>
      </c>
      <c r="L12" s="20">
        <v>20</v>
      </c>
      <c r="M12" s="85">
        <v>1</v>
      </c>
      <c r="N12" s="20">
        <v>25</v>
      </c>
      <c r="O12" s="85">
        <v>0</v>
      </c>
      <c r="P12" s="20">
        <v>0</v>
      </c>
      <c r="Q12" s="21">
        <v>0</v>
      </c>
      <c r="R12" s="22">
        <v>0</v>
      </c>
      <c r="S12" s="104">
        <v>0</v>
      </c>
      <c r="T12" s="104">
        <v>0</v>
      </c>
      <c r="U12" s="104">
        <v>0</v>
      </c>
      <c r="V12" s="104">
        <v>0</v>
      </c>
      <c r="W12" s="21">
        <v>6</v>
      </c>
      <c r="X12" s="22">
        <v>13</v>
      </c>
    </row>
    <row r="13" spans="2:24" x14ac:dyDescent="0.2">
      <c r="B13" s="23"/>
      <c r="C13" s="23"/>
      <c r="D13" s="23"/>
      <c r="E13" s="23"/>
      <c r="F13" s="23"/>
      <c r="G13" s="23"/>
      <c r="H13" s="23"/>
      <c r="I13" s="23"/>
      <c r="J13" s="23"/>
      <c r="K13" s="23"/>
      <c r="L13" s="23"/>
      <c r="M13" s="23"/>
      <c r="N13" s="23"/>
    </row>
  </sheetData>
  <mergeCells count="46">
    <mergeCell ref="O6:P6"/>
    <mergeCell ref="M5:N5"/>
    <mergeCell ref="M6:N6"/>
    <mergeCell ref="G3:H3"/>
    <mergeCell ref="K4:L4"/>
    <mergeCell ref="K5:L5"/>
    <mergeCell ref="I4:J4"/>
    <mergeCell ref="I5:J5"/>
    <mergeCell ref="G4:H4"/>
    <mergeCell ref="G5:H5"/>
    <mergeCell ref="O4:P4"/>
    <mergeCell ref="O5:P5"/>
    <mergeCell ref="M4:N4"/>
    <mergeCell ref="C6:D6"/>
    <mergeCell ref="I6:J6"/>
    <mergeCell ref="E6:F6"/>
    <mergeCell ref="G6:H6"/>
    <mergeCell ref="K6:L6"/>
    <mergeCell ref="B1:N1"/>
    <mergeCell ref="B2:N2"/>
    <mergeCell ref="C3:D3"/>
    <mergeCell ref="E3:F3"/>
    <mergeCell ref="I3:J3"/>
    <mergeCell ref="C4:D4"/>
    <mergeCell ref="E4:F4"/>
    <mergeCell ref="C5:D5"/>
    <mergeCell ref="E5:F5"/>
    <mergeCell ref="W3:X3"/>
    <mergeCell ref="M3:N3"/>
    <mergeCell ref="K3:L3"/>
    <mergeCell ref="O3:P3"/>
    <mergeCell ref="Q3:R3"/>
    <mergeCell ref="S3:T3"/>
    <mergeCell ref="U3:V3"/>
    <mergeCell ref="Q4:R4"/>
    <mergeCell ref="Q5:R5"/>
    <mergeCell ref="Q6:R6"/>
    <mergeCell ref="W4:X4"/>
    <mergeCell ref="W5:X5"/>
    <mergeCell ref="W6:X6"/>
    <mergeCell ref="S4:T4"/>
    <mergeCell ref="S5:T5"/>
    <mergeCell ref="S6:T6"/>
    <mergeCell ref="U4:V4"/>
    <mergeCell ref="U5:V5"/>
    <mergeCell ref="U6:V6"/>
  </mergeCells>
  <phoneticPr fontId="15" type="noConversion"/>
  <conditionalFormatting sqref="C4:D4">
    <cfRule type="expression" dxfId="51" priority="23">
      <formula>#REF!&lt;SUM(#REF!)</formula>
    </cfRule>
    <cfRule type="expression" dxfId="50" priority="24">
      <formula>#REF!&gt;SUM(#REF!)</formula>
    </cfRule>
  </conditionalFormatting>
  <conditionalFormatting sqref="C8:D12">
    <cfRule type="expression" dxfId="49" priority="11">
      <formula>#REF!&lt;SUM(#REF!)</formula>
    </cfRule>
    <cfRule type="expression" dxfId="48" priority="12">
      <formula>#REF!&gt;SUM(#REF!)</formula>
    </cfRule>
  </conditionalFormatting>
  <conditionalFormatting sqref="E4:F4">
    <cfRule type="expression" dxfId="47" priority="22">
      <formula>#REF!&gt;SUM(#REF!)</formula>
    </cfRule>
    <cfRule type="expression" dxfId="46" priority="21">
      <formula>#REF!&lt;SUM(#REF!)</formula>
    </cfRule>
  </conditionalFormatting>
  <conditionalFormatting sqref="E8:F12">
    <cfRule type="expression" dxfId="45" priority="10">
      <formula>#REF!&gt;SUM(#REF!)</formula>
    </cfRule>
    <cfRule type="expression" dxfId="44" priority="9">
      <formula>#REF!&lt;SUM(#REF!)</formula>
    </cfRule>
  </conditionalFormatting>
  <conditionalFormatting sqref="G4:K4">
    <cfRule type="expression" dxfId="43" priority="8">
      <formula>#REF!&gt;SUM(#REF!)</formula>
    </cfRule>
    <cfRule type="expression" dxfId="42" priority="7">
      <formula>#REF!&lt;SUM(#REF!)</formula>
    </cfRule>
  </conditionalFormatting>
  <conditionalFormatting sqref="G8:P12">
    <cfRule type="expression" dxfId="41" priority="1">
      <formula>$E$4&lt;SUM($E$8:$E$12)</formula>
    </cfRule>
    <cfRule type="expression" dxfId="40" priority="2">
      <formula>$E$4&gt;SUM($E$8:$E$12)</formula>
    </cfRule>
  </conditionalFormatting>
  <conditionalFormatting sqref="M4">
    <cfRule type="expression" dxfId="39" priority="113">
      <formula>#REF!&gt;SUM(#REF!)</formula>
    </cfRule>
    <cfRule type="expression" dxfId="38" priority="112">
      <formula>#REF!&lt;SUM(#REF!)</formula>
    </cfRule>
  </conditionalFormatting>
  <conditionalFormatting sqref="O4">
    <cfRule type="expression" dxfId="37" priority="4">
      <formula>#REF!&gt;SUM(#REF!)</formula>
    </cfRule>
    <cfRule type="expression" dxfId="36" priority="3">
      <formula>#REF!&lt;SUM(#REF!)</formula>
    </cfRule>
  </conditionalFormatting>
  <dataValidations xWindow="461" yWindow="364" count="1">
    <dataValidation allowBlank="1" showInputMessage="1" prompt="This is your &quot;true mean&quot; - the mean found by using all students you have had in the last 7 years. " sqref="Q5:X5" xr:uid="{00000000-0002-0000-0100-000000000000}"/>
  </dataValidations>
  <pageMargins left="0.7" right="0.7" top="0.75" bottom="0.75" header="0.3" footer="0.3"/>
  <pageSetup scale="49" orientation="landscape"/>
  <headerFooter>
    <oddHeader>&amp;C&amp;22Student Admissions, Outcomes, and Other Data</oddHead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B2:C8"/>
  <sheetViews>
    <sheetView view="pageLayout" zoomScaleSheetLayoutView="130" workbookViewId="0">
      <selection activeCell="B4" sqref="B4"/>
    </sheetView>
  </sheetViews>
  <sheetFormatPr baseColWidth="10" defaultColWidth="8.83203125" defaultRowHeight="15" x14ac:dyDescent="0.2"/>
  <cols>
    <col min="1" max="1" width="3.1640625" style="1" customWidth="1"/>
    <col min="2" max="2" width="61" style="1" bestFit="1" customWidth="1"/>
    <col min="3" max="3" width="26.5" style="1" customWidth="1"/>
    <col min="4" max="16384" width="8.83203125" style="1"/>
  </cols>
  <sheetData>
    <row r="2" spans="2:3" ht="19" thickBot="1" x14ac:dyDescent="0.25">
      <c r="B2" s="24" t="s">
        <v>6</v>
      </c>
    </row>
    <row r="3" spans="2:3" ht="31" thickBot="1" x14ac:dyDescent="0.25">
      <c r="B3" s="28" t="s">
        <v>22</v>
      </c>
      <c r="C3" s="68" t="s">
        <v>73</v>
      </c>
    </row>
    <row r="4" spans="2:3" x14ac:dyDescent="0.2">
      <c r="B4" s="25" t="s">
        <v>34</v>
      </c>
      <c r="C4" s="81" t="s">
        <v>65</v>
      </c>
    </row>
    <row r="5" spans="2:3" x14ac:dyDescent="0.2">
      <c r="B5" s="26" t="s">
        <v>35</v>
      </c>
      <c r="C5" s="81" t="s">
        <v>68</v>
      </c>
    </row>
    <row r="6" spans="2:3" ht="30" x14ac:dyDescent="0.2">
      <c r="B6" s="26" t="s">
        <v>43</v>
      </c>
      <c r="C6" s="81" t="s">
        <v>55</v>
      </c>
    </row>
    <row r="7" spans="2:3" x14ac:dyDescent="0.2">
      <c r="B7" s="26" t="s">
        <v>23</v>
      </c>
      <c r="C7" s="81" t="s">
        <v>66</v>
      </c>
    </row>
    <row r="8" spans="2:3" ht="16" thickBot="1" x14ac:dyDescent="0.25">
      <c r="B8" s="27" t="s">
        <v>24</v>
      </c>
      <c r="C8" s="82" t="s">
        <v>67</v>
      </c>
    </row>
  </sheetData>
  <phoneticPr fontId="15" type="noConversion"/>
  <pageMargins left="0.7" right="0.7" top="0.75" bottom="0.75" header="0.3" footer="0.3"/>
  <pageSetup orientation="landscape"/>
  <headerFooter>
    <oddHeader>&amp;CStudent Admissions, Outcomes, and Other Data</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B2:BV34"/>
  <sheetViews>
    <sheetView view="pageLayout" topLeftCell="B2" zoomScaleSheetLayoutView="70" workbookViewId="0">
      <selection activeCell="U9" sqref="U9"/>
    </sheetView>
  </sheetViews>
  <sheetFormatPr baseColWidth="10" defaultColWidth="5.6640625" defaultRowHeight="15" x14ac:dyDescent="0.2"/>
  <cols>
    <col min="1" max="1" width="3.1640625" style="1" customWidth="1"/>
    <col min="2" max="2" width="45.33203125" style="1" customWidth="1"/>
    <col min="3" max="12" width="5.5" style="1" customWidth="1"/>
    <col min="13" max="16384" width="5.6640625" style="1"/>
  </cols>
  <sheetData>
    <row r="2" spans="2:22" ht="19" thickBot="1" x14ac:dyDescent="0.25">
      <c r="B2" s="24" t="s">
        <v>25</v>
      </c>
      <c r="D2" s="142"/>
      <c r="E2" s="142"/>
      <c r="F2" s="142"/>
      <c r="G2" s="142"/>
      <c r="H2" s="142"/>
      <c r="I2" s="142"/>
      <c r="J2" s="142"/>
      <c r="K2" s="142"/>
    </row>
    <row r="3" spans="2:22" ht="26.25" customHeight="1" thickBot="1" x14ac:dyDescent="0.25">
      <c r="B3" s="143" t="s">
        <v>3</v>
      </c>
      <c r="C3" s="140" t="s">
        <v>42</v>
      </c>
      <c r="D3" s="141"/>
      <c r="E3" s="140" t="s">
        <v>49</v>
      </c>
      <c r="F3" s="141"/>
      <c r="G3" s="140" t="s">
        <v>50</v>
      </c>
      <c r="H3" s="141"/>
      <c r="I3" s="140" t="s">
        <v>54</v>
      </c>
      <c r="J3" s="141"/>
      <c r="K3" s="140" t="s">
        <v>56</v>
      </c>
      <c r="L3" s="141"/>
      <c r="M3" s="120" t="s">
        <v>57</v>
      </c>
      <c r="N3" s="121"/>
      <c r="O3" s="120" t="s">
        <v>69</v>
      </c>
      <c r="P3" s="121"/>
      <c r="Q3" s="120" t="s">
        <v>70</v>
      </c>
      <c r="R3" s="121"/>
      <c r="S3" s="120" t="s">
        <v>71</v>
      </c>
      <c r="T3" s="121"/>
      <c r="U3" s="120" t="s">
        <v>72</v>
      </c>
      <c r="V3" s="121"/>
    </row>
    <row r="4" spans="2:22" ht="16" thickBot="1" x14ac:dyDescent="0.25">
      <c r="B4" s="144"/>
      <c r="C4" s="62" t="s">
        <v>1</v>
      </c>
      <c r="D4" s="30" t="s">
        <v>0</v>
      </c>
      <c r="E4" s="62" t="s">
        <v>1</v>
      </c>
      <c r="F4" s="63" t="s">
        <v>0</v>
      </c>
      <c r="G4" s="62" t="s">
        <v>1</v>
      </c>
      <c r="H4" s="63" t="s">
        <v>0</v>
      </c>
      <c r="I4" s="62" t="s">
        <v>1</v>
      </c>
      <c r="J4" s="63" t="s">
        <v>0</v>
      </c>
      <c r="K4" s="62" t="s">
        <v>1</v>
      </c>
      <c r="L4" s="63" t="s">
        <v>0</v>
      </c>
      <c r="M4" s="62" t="s">
        <v>1</v>
      </c>
      <c r="N4" s="63" t="s">
        <v>0</v>
      </c>
      <c r="O4" s="62" t="s">
        <v>1</v>
      </c>
      <c r="P4" s="63" t="s">
        <v>0</v>
      </c>
      <c r="Q4" s="62" t="s">
        <v>1</v>
      </c>
      <c r="R4" s="63" t="s">
        <v>0</v>
      </c>
      <c r="S4" s="62" t="s">
        <v>1</v>
      </c>
      <c r="T4" s="63" t="s">
        <v>0</v>
      </c>
      <c r="U4" s="62" t="s">
        <v>1</v>
      </c>
      <c r="V4" s="63" t="s">
        <v>0</v>
      </c>
    </row>
    <row r="5" spans="2:22" x14ac:dyDescent="0.2">
      <c r="B5" s="2" t="s">
        <v>26</v>
      </c>
      <c r="C5" s="33">
        <v>5</v>
      </c>
      <c r="D5" s="11">
        <f t="shared" ref="D5:D10" si="0">C5/C$11*100</f>
        <v>83.333333333333343</v>
      </c>
      <c r="E5" s="33">
        <v>3</v>
      </c>
      <c r="F5" s="13">
        <f t="shared" ref="F5:F10" si="1">E5/E$11*100</f>
        <v>100</v>
      </c>
      <c r="G5" s="33">
        <v>5</v>
      </c>
      <c r="H5" s="13">
        <f t="shared" ref="H5:H10" si="2">G5/G$11*100</f>
        <v>100</v>
      </c>
      <c r="I5" s="33">
        <v>3</v>
      </c>
      <c r="J5" s="13">
        <f t="shared" ref="J5:J10" si="3">I5/I$11*100</f>
        <v>60</v>
      </c>
      <c r="K5" s="89">
        <v>4</v>
      </c>
      <c r="L5" s="89">
        <v>80</v>
      </c>
      <c r="M5" s="83">
        <v>7</v>
      </c>
      <c r="N5" s="7">
        <v>100</v>
      </c>
      <c r="O5" s="83">
        <v>3</v>
      </c>
      <c r="P5" s="7">
        <v>100</v>
      </c>
      <c r="Q5" s="83">
        <v>2</v>
      </c>
      <c r="R5" s="7">
        <v>100</v>
      </c>
      <c r="S5" s="83">
        <v>1</v>
      </c>
      <c r="T5" s="7">
        <v>33</v>
      </c>
      <c r="U5" s="83">
        <v>5</v>
      </c>
      <c r="V5" s="7">
        <v>100</v>
      </c>
    </row>
    <row r="6" spans="2:22" ht="48.75" customHeight="1" x14ac:dyDescent="0.2">
      <c r="B6" s="9" t="s">
        <v>38</v>
      </c>
      <c r="C6" s="12">
        <v>0</v>
      </c>
      <c r="D6" s="11">
        <f t="shared" si="0"/>
        <v>0</v>
      </c>
      <c r="E6" s="12">
        <v>0</v>
      </c>
      <c r="F6" s="13">
        <f t="shared" si="1"/>
        <v>0</v>
      </c>
      <c r="G6" s="12">
        <v>0</v>
      </c>
      <c r="H6" s="13">
        <f t="shared" si="2"/>
        <v>0</v>
      </c>
      <c r="I6" s="12">
        <v>2</v>
      </c>
      <c r="J6" s="13">
        <f t="shared" si="3"/>
        <v>40</v>
      </c>
      <c r="K6" s="89">
        <v>1</v>
      </c>
      <c r="L6" s="89">
        <v>20</v>
      </c>
      <c r="M6" s="84">
        <v>0</v>
      </c>
      <c r="N6" s="13">
        <v>0</v>
      </c>
      <c r="O6" s="84">
        <v>0</v>
      </c>
      <c r="P6" s="13">
        <v>0</v>
      </c>
      <c r="Q6" s="84">
        <v>0</v>
      </c>
      <c r="R6" s="13">
        <v>0</v>
      </c>
      <c r="S6" s="84">
        <v>0</v>
      </c>
      <c r="T6" s="13">
        <v>0</v>
      </c>
      <c r="U6" s="84">
        <v>0</v>
      </c>
      <c r="V6" s="13">
        <v>0</v>
      </c>
    </row>
    <row r="7" spans="2:22" ht="59.25" customHeight="1" x14ac:dyDescent="0.2">
      <c r="B7" s="9" t="s">
        <v>27</v>
      </c>
      <c r="C7" s="12">
        <v>0</v>
      </c>
      <c r="D7" s="11">
        <f t="shared" si="0"/>
        <v>0</v>
      </c>
      <c r="E7" s="12">
        <v>0</v>
      </c>
      <c r="F7" s="13">
        <f t="shared" si="1"/>
        <v>0</v>
      </c>
      <c r="G7" s="12">
        <v>0</v>
      </c>
      <c r="H7" s="13">
        <f t="shared" si="2"/>
        <v>0</v>
      </c>
      <c r="I7" s="12">
        <v>0</v>
      </c>
      <c r="J7" s="13">
        <f t="shared" si="3"/>
        <v>0</v>
      </c>
      <c r="K7" s="89">
        <v>0</v>
      </c>
      <c r="L7" s="89">
        <v>0</v>
      </c>
      <c r="M7" s="84">
        <v>0</v>
      </c>
      <c r="N7" s="13">
        <v>0</v>
      </c>
      <c r="O7" s="84">
        <v>0</v>
      </c>
      <c r="P7" s="13">
        <v>0</v>
      </c>
      <c r="Q7" s="84">
        <v>0</v>
      </c>
      <c r="R7" s="13">
        <v>0</v>
      </c>
      <c r="S7" s="84">
        <v>0</v>
      </c>
      <c r="T7" s="13">
        <v>0</v>
      </c>
      <c r="U7" s="84">
        <v>0</v>
      </c>
      <c r="V7" s="13">
        <v>0</v>
      </c>
    </row>
    <row r="8" spans="2:22" ht="48" customHeight="1" x14ac:dyDescent="0.2">
      <c r="B8" s="9" t="s">
        <v>37</v>
      </c>
      <c r="C8" s="12">
        <v>1</v>
      </c>
      <c r="D8" s="11">
        <f t="shared" si="0"/>
        <v>16.666666666666664</v>
      </c>
      <c r="E8" s="12">
        <v>0</v>
      </c>
      <c r="F8" s="13">
        <f t="shared" si="1"/>
        <v>0</v>
      </c>
      <c r="G8" s="12">
        <v>0</v>
      </c>
      <c r="H8" s="13">
        <f t="shared" si="2"/>
        <v>0</v>
      </c>
      <c r="I8" s="12">
        <v>0</v>
      </c>
      <c r="J8" s="13">
        <f t="shared" si="3"/>
        <v>0</v>
      </c>
      <c r="K8" s="89">
        <v>0</v>
      </c>
      <c r="L8" s="89">
        <v>0</v>
      </c>
      <c r="M8" s="84">
        <v>0</v>
      </c>
      <c r="N8" s="13">
        <v>0</v>
      </c>
      <c r="O8" s="84">
        <v>0</v>
      </c>
      <c r="P8" s="13">
        <v>0</v>
      </c>
      <c r="Q8" s="84">
        <v>0</v>
      </c>
      <c r="R8" s="13">
        <v>0</v>
      </c>
      <c r="S8" s="84">
        <v>2</v>
      </c>
      <c r="T8" s="13">
        <v>67</v>
      </c>
      <c r="U8" s="84">
        <v>0</v>
      </c>
      <c r="V8" s="13">
        <v>0</v>
      </c>
    </row>
    <row r="9" spans="2:22" ht="45" customHeight="1" thickBot="1" x14ac:dyDescent="0.25">
      <c r="B9" s="16" t="s">
        <v>28</v>
      </c>
      <c r="C9" s="19">
        <v>0</v>
      </c>
      <c r="D9" s="18">
        <f t="shared" si="0"/>
        <v>0</v>
      </c>
      <c r="E9" s="19">
        <v>0</v>
      </c>
      <c r="F9" s="20">
        <f t="shared" si="1"/>
        <v>0</v>
      </c>
      <c r="G9" s="19"/>
      <c r="H9" s="20">
        <f t="shared" si="2"/>
        <v>0</v>
      </c>
      <c r="I9" s="19">
        <v>0</v>
      </c>
      <c r="J9" s="20">
        <f t="shared" si="3"/>
        <v>0</v>
      </c>
      <c r="K9" s="90">
        <v>0</v>
      </c>
      <c r="L9" s="90">
        <v>0</v>
      </c>
      <c r="M9" s="85">
        <v>0</v>
      </c>
      <c r="N9" s="20">
        <v>0</v>
      </c>
      <c r="O9" s="85">
        <v>0</v>
      </c>
      <c r="P9" s="20">
        <v>0</v>
      </c>
      <c r="Q9" s="85">
        <v>0</v>
      </c>
      <c r="R9" s="20">
        <v>0</v>
      </c>
      <c r="S9" s="85">
        <v>0</v>
      </c>
      <c r="T9" s="20">
        <v>0</v>
      </c>
      <c r="U9" s="85">
        <v>0</v>
      </c>
      <c r="V9" s="20">
        <v>0</v>
      </c>
    </row>
    <row r="10" spans="2:22" x14ac:dyDescent="0.2">
      <c r="B10" s="57" t="s">
        <v>47</v>
      </c>
      <c r="C10" s="64">
        <v>6</v>
      </c>
      <c r="D10" s="65">
        <f t="shared" si="0"/>
        <v>100</v>
      </c>
      <c r="E10" s="64">
        <v>3</v>
      </c>
      <c r="F10" s="66">
        <f t="shared" si="1"/>
        <v>100</v>
      </c>
      <c r="G10" s="64">
        <v>5</v>
      </c>
      <c r="H10" s="66">
        <f t="shared" si="2"/>
        <v>100</v>
      </c>
      <c r="I10" s="64">
        <v>5</v>
      </c>
      <c r="J10" s="66">
        <f t="shared" si="3"/>
        <v>100</v>
      </c>
      <c r="K10" s="91">
        <v>5</v>
      </c>
      <c r="L10" s="91">
        <v>100</v>
      </c>
      <c r="M10" s="87">
        <v>7</v>
      </c>
      <c r="N10" s="66">
        <v>100</v>
      </c>
      <c r="O10" s="87">
        <v>3</v>
      </c>
      <c r="P10" s="66">
        <v>100</v>
      </c>
      <c r="Q10" s="87">
        <v>2</v>
      </c>
      <c r="R10" s="66">
        <v>100</v>
      </c>
      <c r="S10" s="87">
        <v>3</v>
      </c>
      <c r="T10" s="66">
        <v>100</v>
      </c>
      <c r="U10" s="87">
        <v>5</v>
      </c>
      <c r="V10" s="66">
        <v>100</v>
      </c>
    </row>
    <row r="11" spans="2:22" ht="46" thickBot="1" x14ac:dyDescent="0.25">
      <c r="B11" s="16" t="s">
        <v>44</v>
      </c>
      <c r="C11" s="19">
        <v>6</v>
      </c>
      <c r="D11" s="31" t="s">
        <v>2</v>
      </c>
      <c r="E11" s="19">
        <v>3</v>
      </c>
      <c r="F11" s="32" t="s">
        <v>2</v>
      </c>
      <c r="G11" s="19">
        <v>5</v>
      </c>
      <c r="H11" s="32" t="s">
        <v>2</v>
      </c>
      <c r="I11" s="19">
        <v>5</v>
      </c>
      <c r="J11" s="32" t="s">
        <v>2</v>
      </c>
      <c r="K11" s="86">
        <v>5</v>
      </c>
      <c r="L11" s="86"/>
      <c r="M11" s="88">
        <v>7</v>
      </c>
      <c r="N11" s="32"/>
      <c r="O11" s="88">
        <v>3</v>
      </c>
      <c r="P11" s="32"/>
      <c r="Q11" s="88">
        <v>2</v>
      </c>
      <c r="R11" s="32"/>
      <c r="S11" s="88">
        <v>3</v>
      </c>
      <c r="T11" s="32"/>
      <c r="U11" s="88">
        <v>5</v>
      </c>
      <c r="V11" s="32"/>
    </row>
    <row r="12" spans="2:22" x14ac:dyDescent="0.2">
      <c r="B12" s="61"/>
      <c r="C12" s="34"/>
      <c r="D12" s="34"/>
      <c r="E12" s="34"/>
      <c r="F12" s="34"/>
      <c r="G12" s="34"/>
      <c r="H12" s="34"/>
      <c r="I12" s="34"/>
      <c r="J12" s="34"/>
      <c r="K12" s="34"/>
      <c r="L12" s="34"/>
    </row>
    <row r="13" spans="2:22" x14ac:dyDescent="0.2">
      <c r="B13" s="61"/>
      <c r="C13" s="34"/>
      <c r="D13" s="34"/>
      <c r="E13" s="34"/>
      <c r="F13" s="34"/>
      <c r="G13" s="34"/>
      <c r="H13" s="34"/>
      <c r="I13" s="34"/>
      <c r="J13" s="34"/>
      <c r="K13" s="34"/>
      <c r="L13" s="34"/>
    </row>
    <row r="14" spans="2:22" x14ac:dyDescent="0.2">
      <c r="B14" s="61"/>
      <c r="C14" s="34"/>
      <c r="D14" s="34"/>
      <c r="E14" s="34"/>
      <c r="F14" s="34"/>
      <c r="G14" s="34"/>
      <c r="H14" s="34"/>
      <c r="I14" s="34"/>
      <c r="J14" s="34"/>
      <c r="K14" s="34"/>
      <c r="L14" s="34"/>
    </row>
    <row r="15" spans="2:22" x14ac:dyDescent="0.2">
      <c r="B15" s="61"/>
      <c r="C15" s="34"/>
      <c r="D15" s="34"/>
      <c r="E15" s="34"/>
      <c r="F15" s="34"/>
      <c r="G15" s="34"/>
      <c r="H15" s="34"/>
      <c r="I15" s="34"/>
      <c r="J15" s="34"/>
      <c r="K15" s="34"/>
      <c r="L15" s="34"/>
    </row>
    <row r="16" spans="2:22" x14ac:dyDescent="0.2">
      <c r="B16" s="61"/>
      <c r="C16" s="34"/>
      <c r="D16" s="34"/>
      <c r="E16" s="34"/>
      <c r="F16" s="34"/>
      <c r="G16" s="34"/>
      <c r="H16" s="34"/>
      <c r="I16" s="34"/>
      <c r="J16" s="34"/>
      <c r="K16" s="34"/>
      <c r="L16" s="34"/>
    </row>
    <row r="17" spans="2:32" x14ac:dyDescent="0.2">
      <c r="B17" s="61"/>
      <c r="C17" s="34"/>
      <c r="D17" s="34"/>
      <c r="E17" s="34"/>
      <c r="F17" s="34"/>
      <c r="G17" s="34"/>
      <c r="H17" s="34"/>
      <c r="I17" s="34"/>
      <c r="J17" s="34"/>
      <c r="K17" s="34"/>
      <c r="L17" s="34"/>
    </row>
    <row r="18" spans="2:32" x14ac:dyDescent="0.2">
      <c r="B18" s="61"/>
      <c r="C18" s="34"/>
      <c r="D18" s="34"/>
      <c r="E18" s="34"/>
      <c r="F18" s="34"/>
      <c r="G18" s="34"/>
      <c r="H18" s="34"/>
      <c r="I18" s="34"/>
      <c r="J18" s="34"/>
      <c r="K18" s="34"/>
      <c r="L18" s="34"/>
    </row>
    <row r="19" spans="2:32" ht="10.75" customHeight="1" x14ac:dyDescent="0.2">
      <c r="B19" s="35"/>
      <c r="D19" s="142"/>
      <c r="E19" s="142"/>
      <c r="F19" s="142"/>
      <c r="G19" s="142"/>
      <c r="H19" s="142"/>
      <c r="I19" s="142"/>
      <c r="J19" s="142"/>
      <c r="K19" s="142"/>
    </row>
    <row r="20" spans="2:32" ht="19" thickBot="1" x14ac:dyDescent="0.25">
      <c r="B20" s="24" t="s">
        <v>29</v>
      </c>
    </row>
    <row r="21" spans="2:32" ht="15" customHeight="1" thickBot="1" x14ac:dyDescent="0.25">
      <c r="B21" s="147" t="s">
        <v>30</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21"/>
    </row>
    <row r="22" spans="2:32" ht="29.25" customHeight="1" thickBot="1" x14ac:dyDescent="0.25">
      <c r="B22" s="148"/>
      <c r="C22" s="140" t="s">
        <v>12</v>
      </c>
      <c r="D22" s="141"/>
      <c r="E22" s="140" t="s">
        <v>13</v>
      </c>
      <c r="F22" s="141"/>
      <c r="G22" s="140" t="s">
        <v>40</v>
      </c>
      <c r="H22" s="141"/>
      <c r="I22" s="140" t="s">
        <v>42</v>
      </c>
      <c r="J22" s="141"/>
      <c r="K22" s="140" t="s">
        <v>49</v>
      </c>
      <c r="L22" s="141"/>
      <c r="M22" s="140" t="s">
        <v>50</v>
      </c>
      <c r="N22" s="141"/>
      <c r="O22" s="140" t="s">
        <v>54</v>
      </c>
      <c r="P22" s="141"/>
      <c r="Q22" s="140" t="s">
        <v>58</v>
      </c>
      <c r="R22" s="141"/>
      <c r="S22" s="92"/>
      <c r="T22" s="92"/>
      <c r="U22" s="92"/>
      <c r="V22" s="92"/>
      <c r="W22" s="92"/>
      <c r="X22" s="92"/>
      <c r="Y22" s="140" t="s">
        <v>59</v>
      </c>
      <c r="Z22" s="141"/>
    </row>
    <row r="23" spans="2:32" ht="16" thickBot="1" x14ac:dyDescent="0.25">
      <c r="B23" s="148"/>
      <c r="C23" s="38" t="s">
        <v>1</v>
      </c>
      <c r="D23" s="39" t="s">
        <v>0</v>
      </c>
      <c r="E23" s="38" t="s">
        <v>1</v>
      </c>
      <c r="F23" s="40" t="s">
        <v>0</v>
      </c>
      <c r="G23" s="41" t="s">
        <v>1</v>
      </c>
      <c r="H23" s="39" t="s">
        <v>0</v>
      </c>
      <c r="I23" s="38" t="s">
        <v>1</v>
      </c>
      <c r="J23" s="40" t="s">
        <v>0</v>
      </c>
      <c r="K23" s="41" t="s">
        <v>1</v>
      </c>
      <c r="L23" s="39" t="s">
        <v>0</v>
      </c>
      <c r="M23" s="38" t="s">
        <v>1</v>
      </c>
      <c r="N23" s="40" t="s">
        <v>0</v>
      </c>
      <c r="O23" s="38" t="s">
        <v>1</v>
      </c>
      <c r="P23" s="40" t="s">
        <v>0</v>
      </c>
      <c r="Q23" s="38" t="s">
        <v>1</v>
      </c>
      <c r="R23" s="40" t="s">
        <v>0</v>
      </c>
      <c r="S23" s="93"/>
      <c r="T23" s="93"/>
      <c r="U23" s="93"/>
      <c r="V23" s="93"/>
      <c r="W23" s="93"/>
      <c r="X23" s="93"/>
      <c r="Y23" s="38" t="s">
        <v>1</v>
      </c>
      <c r="Z23" s="40" t="s">
        <v>0</v>
      </c>
    </row>
    <row r="24" spans="2:32" ht="45" x14ac:dyDescent="0.2">
      <c r="B24" s="5" t="s">
        <v>44</v>
      </c>
      <c r="C24" s="36" t="e">
        <f>IF(ISBLANK(#REF!),"",IF(#REF!=0,"0",#REF!))</f>
        <v>#REF!</v>
      </c>
      <c r="D24" s="7" t="s">
        <v>2</v>
      </c>
      <c r="E24" s="36" t="e">
        <f>IF(ISBLANK(#REF!),"",IF(#REF!=0,"0",#REF!))</f>
        <v>#REF!</v>
      </c>
      <c r="F24" s="7" t="s">
        <v>2</v>
      </c>
      <c r="G24" s="36" t="e">
        <f>IF(ISBLANK(#REF!),"",IF(#REF!=0,"0",#REF!))</f>
        <v>#REF!</v>
      </c>
      <c r="H24" s="7" t="s">
        <v>2</v>
      </c>
      <c r="I24" s="36" t="e">
        <f>IF(ISBLANK(#REF!),"",IF(#REF!=0,"0",#REF!))</f>
        <v>#REF!</v>
      </c>
      <c r="J24" s="7" t="s">
        <v>2</v>
      </c>
      <c r="K24" s="36">
        <f>IF(ISBLANK(C11),"",IF(C11=0,"0",C11))</f>
        <v>6</v>
      </c>
      <c r="L24" s="7" t="s">
        <v>2</v>
      </c>
      <c r="M24" s="36">
        <f>IF(ISBLANK(E11),"",IF(E11=0,"0",E11))</f>
        <v>3</v>
      </c>
      <c r="N24" s="7" t="s">
        <v>2</v>
      </c>
      <c r="O24" s="36">
        <v>5</v>
      </c>
      <c r="P24" s="7" t="s">
        <v>2</v>
      </c>
      <c r="Q24" s="36">
        <v>5</v>
      </c>
      <c r="R24" s="7" t="s">
        <v>2</v>
      </c>
      <c r="S24" s="94"/>
      <c r="T24" s="94"/>
      <c r="U24" s="94"/>
      <c r="V24" s="94"/>
      <c r="W24" s="94"/>
      <c r="X24" s="94"/>
      <c r="Y24" s="36">
        <v>7</v>
      </c>
      <c r="Z24" s="7" t="s">
        <v>2</v>
      </c>
    </row>
    <row r="25" spans="2:32" x14ac:dyDescent="0.2">
      <c r="B25" s="9" t="s">
        <v>31</v>
      </c>
      <c r="C25" s="10">
        <v>4</v>
      </c>
      <c r="D25" s="37" t="e">
        <f>C25/C$24*100</f>
        <v>#REF!</v>
      </c>
      <c r="E25" s="12">
        <v>4</v>
      </c>
      <c r="F25" s="37" t="e">
        <f>E25/E$24*100</f>
        <v>#REF!</v>
      </c>
      <c r="G25" s="10">
        <v>4</v>
      </c>
      <c r="H25" s="37" t="e">
        <f>G25/G$24*100</f>
        <v>#REF!</v>
      </c>
      <c r="I25" s="12">
        <v>4</v>
      </c>
      <c r="J25" s="37" t="e">
        <f>I25/I$24*100</f>
        <v>#REF!</v>
      </c>
      <c r="K25" s="10">
        <v>6</v>
      </c>
      <c r="L25" s="37">
        <f>K25/K$24*100</f>
        <v>100</v>
      </c>
      <c r="M25" s="12">
        <v>3</v>
      </c>
      <c r="N25" s="37">
        <f>M25/M$24*100</f>
        <v>100</v>
      </c>
      <c r="O25" s="12">
        <v>5</v>
      </c>
      <c r="P25" s="37">
        <f>O25/O$24*100</f>
        <v>100</v>
      </c>
      <c r="Q25" s="12">
        <v>5</v>
      </c>
      <c r="R25" s="37">
        <f>Q25/Q$24*100</f>
        <v>100</v>
      </c>
      <c r="S25" s="95"/>
      <c r="T25" s="95"/>
      <c r="U25" s="95"/>
      <c r="V25" s="95"/>
      <c r="W25" s="95"/>
      <c r="X25" s="95"/>
      <c r="Y25" s="12">
        <v>7</v>
      </c>
      <c r="Z25" s="37">
        <f>Y25/Y$24*100</f>
        <v>100</v>
      </c>
    </row>
    <row r="26" spans="2:32" ht="31.5" customHeight="1" thickBot="1" x14ac:dyDescent="0.25">
      <c r="B26" s="16" t="s">
        <v>36</v>
      </c>
      <c r="C26" s="17"/>
      <c r="D26" s="32" t="e">
        <f>C26/C$24*100</f>
        <v>#REF!</v>
      </c>
      <c r="E26" s="19"/>
      <c r="F26" s="32" t="e">
        <f>E26/E$24*100</f>
        <v>#REF!</v>
      </c>
      <c r="G26" s="17"/>
      <c r="H26" s="32" t="e">
        <f>G26/G$24*100</f>
        <v>#REF!</v>
      </c>
      <c r="I26" s="19"/>
      <c r="J26" s="32" t="e">
        <f>I26/I$24*100</f>
        <v>#REF!</v>
      </c>
      <c r="K26" s="17"/>
      <c r="L26" s="32">
        <f>K26/K$24*100</f>
        <v>0</v>
      </c>
      <c r="M26" s="19"/>
      <c r="N26" s="32">
        <f>M26/M$24*100</f>
        <v>0</v>
      </c>
      <c r="O26" s="19"/>
      <c r="P26" s="32">
        <f>O26/O$24*100</f>
        <v>0</v>
      </c>
      <c r="Q26" s="19"/>
      <c r="R26" s="32">
        <f>Q26/Q$24*100</f>
        <v>0</v>
      </c>
      <c r="S26" s="86"/>
      <c r="T26" s="86"/>
      <c r="U26" s="86"/>
      <c r="V26" s="86"/>
      <c r="W26" s="86"/>
      <c r="X26" s="86"/>
      <c r="Y26" s="19"/>
      <c r="Z26" s="32">
        <f>Y26/Y$24*100</f>
        <v>0</v>
      </c>
    </row>
    <row r="27" spans="2:32" ht="51" customHeight="1" x14ac:dyDescent="0.2">
      <c r="B27" s="146" t="s">
        <v>48</v>
      </c>
      <c r="C27" s="146"/>
      <c r="D27" s="146"/>
      <c r="E27" s="146"/>
      <c r="F27" s="146"/>
      <c r="G27" s="146"/>
      <c r="H27" s="146"/>
      <c r="I27" s="146"/>
      <c r="J27" s="146"/>
      <c r="K27" s="146"/>
      <c r="L27" s="146"/>
    </row>
    <row r="34" spans="74:74" x14ac:dyDescent="0.2">
      <c r="BV34" s="69" t="s">
        <v>53</v>
      </c>
    </row>
  </sheetData>
  <mergeCells count="31">
    <mergeCell ref="D19:E19"/>
    <mergeCell ref="F19:G19"/>
    <mergeCell ref="C21:AF21"/>
    <mergeCell ref="O22:P22"/>
    <mergeCell ref="B27:L27"/>
    <mergeCell ref="B21:B23"/>
    <mergeCell ref="M22:N22"/>
    <mergeCell ref="C22:D22"/>
    <mergeCell ref="G22:H22"/>
    <mergeCell ref="I22:J22"/>
    <mergeCell ref="K22:L22"/>
    <mergeCell ref="E22:F22"/>
    <mergeCell ref="B3:B4"/>
    <mergeCell ref="H2:I2"/>
    <mergeCell ref="J2:K2"/>
    <mergeCell ref="G3:H3"/>
    <mergeCell ref="C3:D3"/>
    <mergeCell ref="E3:F3"/>
    <mergeCell ref="D2:E2"/>
    <mergeCell ref="F2:G2"/>
    <mergeCell ref="O3:P3"/>
    <mergeCell ref="K3:L3"/>
    <mergeCell ref="I3:J3"/>
    <mergeCell ref="Y22:Z22"/>
    <mergeCell ref="H19:I19"/>
    <mergeCell ref="Q22:R22"/>
    <mergeCell ref="J19:K19"/>
    <mergeCell ref="M3:N3"/>
    <mergeCell ref="S3:T3"/>
    <mergeCell ref="Q3:R3"/>
    <mergeCell ref="U3:V3"/>
  </mergeCells>
  <phoneticPr fontId="15" type="noConversion"/>
  <conditionalFormatting sqref="C5:C10 E5:E10">
    <cfRule type="expression" dxfId="35" priority="49">
      <formula>C$10&lt;SUM(C$5:C$9)</formula>
    </cfRule>
    <cfRule type="expression" dxfId="34" priority="48">
      <formula>C$10&gt;SUM(C$5:C$9)</formula>
    </cfRule>
  </conditionalFormatting>
  <conditionalFormatting sqref="C10:C11 E10:E11">
    <cfRule type="expression" dxfId="33" priority="45">
      <formula>C$10&gt;C$11</formula>
    </cfRule>
  </conditionalFormatting>
  <conditionalFormatting sqref="C11 E11">
    <cfRule type="expression" dxfId="32" priority="46">
      <formula>#REF!&gt;SUM(C$5:C$9)</formula>
    </cfRule>
    <cfRule type="expression" dxfId="31" priority="47">
      <formula>#REF!&lt;SUM(C$5:C$9)</formula>
    </cfRule>
  </conditionalFormatting>
  <conditionalFormatting sqref="C25 E25 G25 I25 K25 M25 Q25">
    <cfRule type="expression" dxfId="30" priority="51">
      <formula>C$25&gt;C$24</formula>
    </cfRule>
  </conditionalFormatting>
  <conditionalFormatting sqref="C26 E26 G26 I26 K26 M26 Q26">
    <cfRule type="expression" dxfId="29" priority="50">
      <formula>C$26&gt;C$24</formula>
    </cfRule>
  </conditionalFormatting>
  <conditionalFormatting sqref="G5:G10">
    <cfRule type="expression" dxfId="28" priority="27">
      <formula>G$10&lt;SUM(G$5:G$9)</formula>
    </cfRule>
    <cfRule type="expression" dxfId="27" priority="26">
      <formula>G$10&gt;SUM(G$5:G$9)</formula>
    </cfRule>
  </conditionalFormatting>
  <conditionalFormatting sqref="G10:G11">
    <cfRule type="expression" dxfId="26" priority="23">
      <formula>G$10&gt;G$11</formula>
    </cfRule>
  </conditionalFormatting>
  <conditionalFormatting sqref="G11">
    <cfRule type="expression" dxfId="25" priority="24">
      <formula>#REF!&gt;SUM(G$5:G$9)</formula>
    </cfRule>
    <cfRule type="expression" dxfId="24" priority="25">
      <formula>#REF!&lt;SUM(G$5:G$9)</formula>
    </cfRule>
  </conditionalFormatting>
  <conditionalFormatting sqref="I5:I10">
    <cfRule type="expression" dxfId="23" priority="6">
      <formula>I$10&gt;SUM(I$5:I$9)</formula>
    </cfRule>
    <cfRule type="expression" dxfId="22" priority="7">
      <formula>I$10&lt;SUM(I$5:I$9)</formula>
    </cfRule>
  </conditionalFormatting>
  <conditionalFormatting sqref="I10:I11">
    <cfRule type="expression" dxfId="21" priority="3">
      <formula>I$10&gt;I$11</formula>
    </cfRule>
  </conditionalFormatting>
  <conditionalFormatting sqref="I11">
    <cfRule type="expression" dxfId="20" priority="5">
      <formula>#REF!&lt;SUM(I$5:I$9)</formula>
    </cfRule>
    <cfRule type="expression" dxfId="19" priority="4">
      <formula>#REF!&gt;SUM(I$5:I$9)</formula>
    </cfRule>
  </conditionalFormatting>
  <conditionalFormatting sqref="O25">
    <cfRule type="expression" dxfId="18" priority="9">
      <formula>O$25&gt;O$24</formula>
    </cfRule>
  </conditionalFormatting>
  <conditionalFormatting sqref="O26">
    <cfRule type="expression" dxfId="17" priority="8">
      <formula>O$26&gt;O$24</formula>
    </cfRule>
  </conditionalFormatting>
  <conditionalFormatting sqref="Y25">
    <cfRule type="expression" dxfId="16" priority="2">
      <formula>Y$25&gt;Y$24</formula>
    </cfRule>
  </conditionalFormatting>
  <conditionalFormatting sqref="Y26">
    <cfRule type="expression" dxfId="15" priority="1">
      <formula>Y$26&gt;Y$24</formula>
    </cfRule>
  </conditionalFormatting>
  <dataValidations count="1">
    <dataValidation allowBlank="1" showErrorMessage="1" sqref="C24:Z24" xr:uid="{00000000-0002-0000-0300-000000000000}"/>
  </dataValidations>
  <pageMargins left="0.7" right="0.7" top="0.75" bottom="0.75" header="0.3" footer="0.3"/>
  <pageSetup scale="18" orientation="portrait"/>
  <rowBreaks count="1" manualBreakCount="1">
    <brk id="18" max="16383" man="1"/>
  </row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499984740745262"/>
  </sheetPr>
  <dimension ref="A2:W10"/>
  <sheetViews>
    <sheetView showWhiteSpace="0" view="pageLayout" workbookViewId="0">
      <selection activeCell="M9" sqref="M9"/>
    </sheetView>
  </sheetViews>
  <sheetFormatPr baseColWidth="10" defaultColWidth="5.6640625" defaultRowHeight="15" x14ac:dyDescent="0.2"/>
  <cols>
    <col min="1" max="1" width="3.6640625" style="1" customWidth="1"/>
    <col min="2" max="2" width="25.83203125" style="1" customWidth="1"/>
    <col min="3" max="10" width="5.5" style="42" customWidth="1"/>
    <col min="11" max="20" width="5.6640625" style="1"/>
    <col min="21" max="21" width="0.1640625" style="1" customWidth="1"/>
    <col min="22" max="22" width="5.6640625" style="1" customWidth="1"/>
    <col min="23" max="16384" width="5.6640625" style="1"/>
  </cols>
  <sheetData>
    <row r="2" spans="1:23" ht="19" thickBot="1" x14ac:dyDescent="0.25">
      <c r="B2" s="24" t="s">
        <v>11</v>
      </c>
    </row>
    <row r="3" spans="1:23" ht="15.75" customHeight="1" thickBot="1" x14ac:dyDescent="0.25">
      <c r="B3" s="149" t="s">
        <v>9</v>
      </c>
      <c r="C3" s="145"/>
      <c r="D3" s="145"/>
      <c r="E3" s="145"/>
      <c r="F3" s="145"/>
      <c r="G3" s="145"/>
      <c r="H3" s="145"/>
      <c r="I3" s="145"/>
      <c r="J3" s="145"/>
      <c r="K3" s="145"/>
      <c r="L3" s="145"/>
      <c r="M3" s="145"/>
      <c r="N3" s="145"/>
      <c r="O3" s="145"/>
      <c r="P3" s="145"/>
      <c r="Q3" s="145"/>
      <c r="R3" s="145"/>
      <c r="S3" s="145"/>
      <c r="T3" s="145"/>
      <c r="U3" s="145"/>
      <c r="V3" s="145"/>
    </row>
    <row r="4" spans="1:23" ht="26.25" customHeight="1" thickBot="1" x14ac:dyDescent="0.25">
      <c r="B4" s="150"/>
      <c r="C4" s="120" t="s">
        <v>42</v>
      </c>
      <c r="D4" s="121"/>
      <c r="E4" s="120" t="s">
        <v>49</v>
      </c>
      <c r="F4" s="121"/>
      <c r="G4" s="120" t="s">
        <v>50</v>
      </c>
      <c r="H4" s="121"/>
      <c r="I4" s="120" t="s">
        <v>54</v>
      </c>
      <c r="J4" s="121"/>
      <c r="K4" s="120" t="s">
        <v>56</v>
      </c>
      <c r="L4" s="121"/>
      <c r="M4" s="120" t="s">
        <v>57</v>
      </c>
      <c r="N4" s="121"/>
      <c r="O4" s="120" t="s">
        <v>69</v>
      </c>
      <c r="P4" s="121"/>
      <c r="Q4" s="120" t="s">
        <v>70</v>
      </c>
      <c r="R4" s="121"/>
      <c r="S4" s="120" t="s">
        <v>71</v>
      </c>
      <c r="T4" s="121"/>
      <c r="V4" s="120" t="s">
        <v>72</v>
      </c>
      <c r="W4" s="121"/>
    </row>
    <row r="5" spans="1:23" ht="16" thickBot="1" x14ac:dyDescent="0.25">
      <c r="B5" s="151"/>
      <c r="C5" s="62" t="s">
        <v>1</v>
      </c>
      <c r="D5" s="63" t="s">
        <v>0</v>
      </c>
      <c r="E5" s="52" t="s">
        <v>1</v>
      </c>
      <c r="F5" s="53" t="s">
        <v>0</v>
      </c>
      <c r="G5" s="52" t="s">
        <v>1</v>
      </c>
      <c r="H5" s="54" t="s">
        <v>0</v>
      </c>
      <c r="I5" s="52" t="s">
        <v>1</v>
      </c>
      <c r="J5" s="54" t="s">
        <v>0</v>
      </c>
      <c r="K5" s="52" t="s">
        <v>1</v>
      </c>
      <c r="L5" s="54" t="s">
        <v>0</v>
      </c>
      <c r="M5" s="52" t="s">
        <v>1</v>
      </c>
      <c r="N5" s="54" t="s">
        <v>0</v>
      </c>
      <c r="O5" s="52" t="s">
        <v>1</v>
      </c>
      <c r="P5" s="54" t="s">
        <v>0</v>
      </c>
      <c r="Q5" s="52" t="s">
        <v>1</v>
      </c>
      <c r="R5" s="54" t="s">
        <v>0</v>
      </c>
      <c r="S5" s="52" t="s">
        <v>1</v>
      </c>
      <c r="T5" s="54" t="s">
        <v>0</v>
      </c>
      <c r="V5" s="52" t="s">
        <v>1</v>
      </c>
      <c r="W5" s="54" t="s">
        <v>0</v>
      </c>
    </row>
    <row r="6" spans="1:23" ht="51.75" customHeight="1" x14ac:dyDescent="0.2">
      <c r="B6" s="43" t="s">
        <v>7</v>
      </c>
      <c r="C6" s="33">
        <v>6</v>
      </c>
      <c r="D6" s="45" t="s">
        <v>2</v>
      </c>
      <c r="E6" s="33">
        <v>6</v>
      </c>
      <c r="F6" s="44" t="s">
        <v>2</v>
      </c>
      <c r="G6" s="33">
        <v>5</v>
      </c>
      <c r="H6" s="45" t="s">
        <v>2</v>
      </c>
      <c r="I6" s="33">
        <v>3</v>
      </c>
      <c r="J6" s="45" t="s">
        <v>2</v>
      </c>
      <c r="K6" s="33">
        <v>4</v>
      </c>
      <c r="L6" s="45" t="s">
        <v>2</v>
      </c>
      <c r="M6" s="33">
        <v>0</v>
      </c>
      <c r="N6" s="45" t="s">
        <v>2</v>
      </c>
      <c r="O6" s="33">
        <v>6</v>
      </c>
      <c r="P6" s="45" t="s">
        <v>2</v>
      </c>
      <c r="Q6" s="33">
        <v>5</v>
      </c>
      <c r="R6" s="45" t="s">
        <v>2</v>
      </c>
      <c r="S6" s="33">
        <v>6</v>
      </c>
      <c r="T6" s="45" t="s">
        <v>2</v>
      </c>
      <c r="V6" s="33">
        <v>8</v>
      </c>
      <c r="W6" s="45" t="s">
        <v>2</v>
      </c>
    </row>
    <row r="7" spans="1:23" ht="47.25" customHeight="1" x14ac:dyDescent="0.2">
      <c r="B7" s="46" t="s">
        <v>39</v>
      </c>
      <c r="C7" s="12">
        <v>4</v>
      </c>
      <c r="D7" s="37">
        <f>C7/C$6*100</f>
        <v>66.666666666666657</v>
      </c>
      <c r="E7" s="12">
        <v>6</v>
      </c>
      <c r="F7" s="47">
        <f>E7/E$6*100</f>
        <v>100</v>
      </c>
      <c r="G7" s="12">
        <v>5</v>
      </c>
      <c r="H7" s="37">
        <f>G7/G$6*100</f>
        <v>100</v>
      </c>
      <c r="I7" s="12">
        <v>3</v>
      </c>
      <c r="J7" s="37">
        <v>100</v>
      </c>
      <c r="K7" s="12">
        <v>1</v>
      </c>
      <c r="L7" s="37">
        <f>K7/K$6*100</f>
        <v>25</v>
      </c>
      <c r="M7" s="12">
        <v>0</v>
      </c>
      <c r="N7" s="37">
        <v>0</v>
      </c>
      <c r="O7" s="12">
        <v>3</v>
      </c>
      <c r="P7" s="37">
        <v>50</v>
      </c>
      <c r="Q7" s="12">
        <v>0</v>
      </c>
      <c r="R7" s="37">
        <v>0</v>
      </c>
      <c r="S7" s="12">
        <v>0</v>
      </c>
      <c r="T7" s="37">
        <v>0</v>
      </c>
      <c r="V7" s="12">
        <v>0</v>
      </c>
      <c r="W7" s="37">
        <v>0</v>
      </c>
    </row>
    <row r="8" spans="1:23" ht="32.25" customHeight="1" x14ac:dyDescent="0.2">
      <c r="A8" s="48"/>
      <c r="B8" s="46" t="s">
        <v>8</v>
      </c>
      <c r="C8" s="12">
        <v>0</v>
      </c>
      <c r="D8" s="37">
        <f>C8/C$6*100</f>
        <v>0</v>
      </c>
      <c r="E8" s="12">
        <v>0</v>
      </c>
      <c r="F8" s="47">
        <f>E8/E$6*100</f>
        <v>0</v>
      </c>
      <c r="G8" s="12">
        <v>0</v>
      </c>
      <c r="H8" s="37">
        <f>G8/G$6*100</f>
        <v>0</v>
      </c>
      <c r="I8" s="12">
        <v>0</v>
      </c>
      <c r="J8" s="37">
        <f>I8/I$6*100</f>
        <v>0</v>
      </c>
      <c r="K8" s="12">
        <v>0</v>
      </c>
      <c r="L8" s="37">
        <f>K8/K$6*100</f>
        <v>0</v>
      </c>
      <c r="M8" s="12">
        <v>0</v>
      </c>
      <c r="N8" s="37">
        <v>0</v>
      </c>
      <c r="O8" s="12">
        <v>3</v>
      </c>
      <c r="P8" s="37">
        <v>50</v>
      </c>
      <c r="Q8" s="12">
        <v>5</v>
      </c>
      <c r="R8" s="37">
        <v>100</v>
      </c>
      <c r="S8" s="12">
        <v>6</v>
      </c>
      <c r="T8" s="37">
        <v>100</v>
      </c>
      <c r="V8" s="12">
        <v>8</v>
      </c>
      <c r="W8" s="37">
        <v>100</v>
      </c>
    </row>
    <row r="9" spans="1:23" ht="49.5" customHeight="1" thickBot="1" x14ac:dyDescent="0.25">
      <c r="B9" s="49" t="s">
        <v>32</v>
      </c>
      <c r="C9" s="19">
        <v>2</v>
      </c>
      <c r="D9" s="32">
        <f>C9/C$6*100</f>
        <v>33.333333333333329</v>
      </c>
      <c r="E9" s="19">
        <v>0</v>
      </c>
      <c r="F9" s="31">
        <f>E9/E$6*100</f>
        <v>0</v>
      </c>
      <c r="G9" s="19">
        <v>0</v>
      </c>
      <c r="H9" s="32">
        <f>G9/G$6*100</f>
        <v>0</v>
      </c>
      <c r="I9" s="19">
        <v>0</v>
      </c>
      <c r="J9" s="32">
        <f>I9/I$6*100</f>
        <v>0</v>
      </c>
      <c r="K9" s="19">
        <v>3</v>
      </c>
      <c r="L9" s="32">
        <f>K9/K$6*100</f>
        <v>75</v>
      </c>
      <c r="M9" s="19">
        <v>0</v>
      </c>
      <c r="N9" s="32">
        <v>0</v>
      </c>
      <c r="O9" s="19">
        <v>0</v>
      </c>
      <c r="P9" s="32">
        <v>0</v>
      </c>
      <c r="Q9" s="19">
        <v>0</v>
      </c>
      <c r="R9" s="32">
        <v>0</v>
      </c>
      <c r="S9" s="19">
        <v>0</v>
      </c>
      <c r="T9" s="32">
        <v>0</v>
      </c>
      <c r="V9" s="19">
        <v>0</v>
      </c>
      <c r="W9" s="32">
        <v>0</v>
      </c>
    </row>
    <row r="10" spans="1:23" x14ac:dyDescent="0.2">
      <c r="B10" s="50"/>
      <c r="C10" s="51"/>
      <c r="D10" s="51"/>
      <c r="E10" s="51"/>
      <c r="F10" s="51"/>
      <c r="G10" s="51"/>
      <c r="H10" s="51"/>
      <c r="I10" s="51"/>
      <c r="J10" s="51"/>
    </row>
  </sheetData>
  <mergeCells count="12">
    <mergeCell ref="B3:B5"/>
    <mergeCell ref="O4:P4"/>
    <mergeCell ref="C4:D4"/>
    <mergeCell ref="E4:F4"/>
    <mergeCell ref="G4:H4"/>
    <mergeCell ref="C3:V3"/>
    <mergeCell ref="I4:J4"/>
    <mergeCell ref="K4:L4"/>
    <mergeCell ref="M4:N4"/>
    <mergeCell ref="S4:T4"/>
    <mergeCell ref="Q4:R4"/>
    <mergeCell ref="V4:W4"/>
  </mergeCells>
  <phoneticPr fontId="15" type="noConversion"/>
  <conditionalFormatting sqref="C6:C9 E6:E9 G6:G9 O6:O9">
    <cfRule type="expression" dxfId="14" priority="24">
      <formula>C$6&gt;SUM(C$7:C$9)</formula>
    </cfRule>
    <cfRule type="expression" dxfId="13" priority="23">
      <formula>C$6&lt;SUM(C$7:C$9)</formula>
    </cfRule>
  </conditionalFormatting>
  <conditionalFormatting sqref="I6:I9">
    <cfRule type="expression" dxfId="12" priority="14">
      <formula>I$6&gt;SUM(I$7:I$9)</formula>
    </cfRule>
    <cfRule type="expression" dxfId="11" priority="13">
      <formula>I$6&lt;SUM(I$7:I$9)</formula>
    </cfRule>
  </conditionalFormatting>
  <conditionalFormatting sqref="K6:K9">
    <cfRule type="expression" dxfId="10" priority="12">
      <formula>K$6&gt;SUM(K$7:K$9)</formula>
    </cfRule>
    <cfRule type="expression" dxfId="9" priority="11">
      <formula>K$6&lt;SUM(K$7:K$9)</formula>
    </cfRule>
  </conditionalFormatting>
  <conditionalFormatting sqref="M6:M9">
    <cfRule type="expression" dxfId="8" priority="9">
      <formula>M$6&lt;SUM(M$7:M$9)</formula>
    </cfRule>
    <cfRule type="expression" dxfId="7" priority="10">
      <formula>M$6&gt;SUM(M$7:M$9)</formula>
    </cfRule>
  </conditionalFormatting>
  <conditionalFormatting sqref="Q6:Q9">
    <cfRule type="expression" dxfId="6" priority="4">
      <formula>Q$6&gt;SUM(Q$7:Q$9)</formula>
    </cfRule>
    <cfRule type="expression" dxfId="5" priority="3">
      <formula>Q$6&lt;SUM(Q$7:Q$9)</formula>
    </cfRule>
  </conditionalFormatting>
  <conditionalFormatting sqref="S6:S9">
    <cfRule type="expression" dxfId="4" priority="5">
      <formula>S$6&lt;SUM(S$7:S$9)</formula>
    </cfRule>
    <cfRule type="expression" dxfId="3" priority="6">
      <formula>S$6&gt;SUM(S$7:S$9)</formula>
    </cfRule>
  </conditionalFormatting>
  <conditionalFormatting sqref="V6:V9">
    <cfRule type="expression" dxfId="2" priority="2">
      <formula>V$6&gt;SUM(V$7:V$9)</formula>
    </cfRule>
    <cfRule type="expression" dxfId="1" priority="1">
      <formula>V$6&lt;SUM(V$7:V$9)</formula>
    </cfRule>
  </conditionalFormatting>
  <pageMargins left="0.7" right="0.7" top="0.75" bottom="0.75" header="0.3" footer="0.3"/>
  <pageSetup scale="70" orientation="landscape"/>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B2:D15"/>
  <sheetViews>
    <sheetView tabSelected="1" view="pageLayout" workbookViewId="0">
      <selection activeCell="B19" sqref="B19"/>
    </sheetView>
  </sheetViews>
  <sheetFormatPr baseColWidth="10" defaultColWidth="9.1640625" defaultRowHeight="15" x14ac:dyDescent="0.2"/>
  <cols>
    <col min="1" max="1" width="3.5" style="1" customWidth="1"/>
    <col min="2" max="2" width="58.33203125" style="1" bestFit="1" customWidth="1"/>
    <col min="3" max="3" width="24.1640625" style="1" bestFit="1" customWidth="1"/>
    <col min="4" max="16384" width="9.1640625" style="1"/>
  </cols>
  <sheetData>
    <row r="2" spans="2:4" ht="19" thickBot="1" x14ac:dyDescent="0.25">
      <c r="B2" s="24" t="s">
        <v>10</v>
      </c>
      <c r="C2" s="55"/>
    </row>
    <row r="3" spans="2:4" ht="16" thickBot="1" x14ac:dyDescent="0.25">
      <c r="B3" s="29" t="s">
        <v>3</v>
      </c>
      <c r="C3" s="71" t="s">
        <v>62</v>
      </c>
    </row>
    <row r="4" spans="2:4" ht="30" x14ac:dyDescent="0.2">
      <c r="B4" s="2" t="s">
        <v>45</v>
      </c>
      <c r="C4" s="56">
        <v>41</v>
      </c>
    </row>
    <row r="5" spans="2:4" ht="31" thickBot="1" x14ac:dyDescent="0.25">
      <c r="B5" s="57" t="s">
        <v>46</v>
      </c>
      <c r="C5" s="58">
        <v>32</v>
      </c>
    </row>
    <row r="6" spans="2:4" ht="16" thickBot="1" x14ac:dyDescent="0.25">
      <c r="B6" s="59" t="s">
        <v>33</v>
      </c>
      <c r="C6" s="60">
        <f>C5/C4</f>
        <v>0.78048780487804881</v>
      </c>
    </row>
    <row r="7" spans="2:4" x14ac:dyDescent="0.2">
      <c r="B7" s="34"/>
      <c r="C7" s="55"/>
    </row>
    <row r="8" spans="2:4" x14ac:dyDescent="0.2">
      <c r="B8" s="67"/>
    </row>
    <row r="15" spans="2:4" x14ac:dyDescent="0.2">
      <c r="D15" s="70"/>
    </row>
  </sheetData>
  <phoneticPr fontId="15" type="noConversion"/>
  <conditionalFormatting sqref="C4:C6">
    <cfRule type="expression" dxfId="0" priority="1">
      <formula>$C$5&gt;$C$4</formula>
    </cfRule>
  </conditionalFormatting>
  <dataValidations count="3">
    <dataValidation allowBlank="1" showInputMessage="1" showErrorMessage="1" prompt="Students who graduated between 2007 and 2015" sqref="C4" xr:uid="{00000000-0002-0000-0500-000000000000}"/>
    <dataValidation allowBlank="1" showInputMessage="1" prompt="Students who both graduated between 2007 and 2015 AND became licensed between 2007 and 2017" sqref="C5" xr:uid="{00000000-0002-0000-0500-000001000000}"/>
    <dataValidation allowBlank="1" showInputMessage="1" showErrorMessage="1" prompt="Please do not change this year range - doing so will make your tables noncompliant_x000a_" sqref="C3" xr:uid="{00000000-0002-0000-0500-000002000000}"/>
  </dataValidations>
  <pageMargins left="0.7" right="0.7" top="0.75" bottom="0.75" header="0.3" footer="0.3"/>
  <pageSetup orientation="landscape"/>
  <drawing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election activeCell="A3" sqref="A3"/>
    </sheetView>
  </sheetViews>
  <sheetFormatPr baseColWidth="10" defaultColWidth="8.83203125" defaultRowHeight="15" x14ac:dyDescent="0.2"/>
  <sheetData>
    <row r="1" spans="1:1" x14ac:dyDescent="0.2">
      <c r="A1" t="s">
        <v>51</v>
      </c>
    </row>
    <row r="2" spans="1:1" x14ac:dyDescent="0.2">
      <c r="A2" t="s">
        <v>52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Shriberg, David</cp:lastModifiedBy>
  <cp:lastPrinted>2019-01-16T17:39:06Z</cp:lastPrinted>
  <dcterms:created xsi:type="dcterms:W3CDTF">2012-01-26T19:32:49Z</dcterms:created>
  <dcterms:modified xsi:type="dcterms:W3CDTF">2023-09-08T01:02:35Z</dcterms:modified>
</cp:coreProperties>
</file>